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6f050a9d2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or Schedule" sheetId="1" r:id="R542e4b0121fd452e"/>
    <x:sheet xmlns:r="http://schemas.openxmlformats.org/officeDocument/2006/relationships" name="Opening &amp; Frame" sheetId="2" r:id="R1d91897fc97a41ec"/>
    <x:sheet xmlns:r="http://schemas.openxmlformats.org/officeDocument/2006/relationships" name="Handing &amp; Requirements" sheetId="3" r:id="R01e4df8c4ce64722"/>
    <x:sheet xmlns:r="http://schemas.openxmlformats.org/officeDocument/2006/relationships" name="Hardware Sets" sheetId="4" r:id="Recb741bc58fa44da"/>
    <x:sheet xmlns:r="http://schemas.openxmlformats.org/officeDocument/2006/relationships" name="Finish Register" sheetId="5" r:id="Rd62a39d8c7044381"/>
    <x:sheet xmlns:r="http://schemas.openxmlformats.org/officeDocument/2006/relationships" name="Approval Log" sheetId="6" r:id="R0cddbdec28734c13"/>
    <x:sheet xmlns:r="http://schemas.openxmlformats.org/officeDocument/2006/relationships" name="Example Schedule" sheetId="7" r:id="R045c139bc9bd4ea1"/>
    <x:sheet xmlns:r="http://schemas.openxmlformats.org/officeDocument/2006/relationships" name="Read Me" sheetId="8" r:id="R87dd6391982940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##"/>
  </x:numFmts>
  <x:fonts count="7">
    <x:font>
      <x:sz val="11"/>
      <x:name val="Carlito"/>
    </x:font>
    <x:font>
      <x:sz val="10"/>
      <x:color rgb="FF28231F"/>
      <x:name val="Arial"/>
    </x:font>
    <x:font>
      <x:b/>
      <x:sz val="16"/>
      <x:color rgb="FF28231F"/>
      <x:name val="Arial"/>
    </x:font>
    <x:font>
      <x:i/>
      <x:sz val="10"/>
      <x:color rgb="FF6B625A"/>
      <x:name val="Arial"/>
    </x:font>
    <x:font>
      <x:b/>
      <x:sz val="10"/>
      <x:color rgb="FFFFFFFF"/>
      <x:name val="Arial"/>
    </x:font>
    <x:font>
      <x:b/>
      <x:sz val="10"/>
      <x:color rgb="FF7D5631"/>
      <x:name val="Arial"/>
    </x:font>
    <x:font>
      <x:b/>
      <x:sz val="10"/>
      <x:color rgb="FF28231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E9"/>
      </x:patternFill>
    </x:fill>
    <x:fill>
      <x:patternFill patternType="solid">
        <x:fgColor rgb="FF7D5631"/>
      </x:patternFill>
    </x:fill>
    <x:fill>
      <x:patternFill patternType="solid">
        <x:fgColor rgb="FFF0EEEA"/>
      </x:patternFill>
    </x:fill>
    <x:fill>
      <x:patternFill patternType="solid">
        <x:fgColor rgb="FFFBE6E1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7D5631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C2929"/>
      </x:font>
      <x:fill>
        <x:patternFill patternType="solid">
          <x:bgColor rgb="FFFBE6E1"/>
        </x:patternFill>
      </x:fill>
    </x:dxf>
    <x:dxf>
      <x:font>
        <x:b/>
        <x:color rgb="FF9C2929"/>
      </x:font>
      <x:fill>
        <x:patternFill patternType="solid">
          <x:bgColor rgb="FFFBE6E1"/>
        </x:patternFill>
      </x:fill>
    </x:dxf>
    <x:dxf>
      <x:font>
        <x:b/>
        <x:color rgb="FF9C2929"/>
      </x:font>
      <x:fill>
        <x:patternFill patternType="solid">
          <x:bgColor rgb="FFFBE6E1"/>
        </x:patternFill>
      </x:fill>
    </x:dxf>
    <x:dxf>
      <x:font>
        <x:b/>
        <x:color rgb="FF9C2929"/>
      </x:font>
      <x:fill>
        <x:patternFill patternType="solid">
          <x:bgColor rgb="FFFBE6E1"/>
        </x:patternFill>
      </x:fill>
    </x:dxf>
    <x:dxf>
      <x:font>
        <x:b/>
        <x:color rgb="FF9C2929"/>
      </x:font>
      <x:fill>
        <x:patternFill patternType="solid">
          <x:bgColor rgb="FFFBE6E1"/>
        </x:patternFill>
      </x:fill>
    </x:dxf>
    <x:dxf>
      <x:font>
        <x:b/>
        <x:color rgb="FF9C2929"/>
      </x:font>
      <x:fill>
        <x:patternFill patternType="solid">
          <x:bgColor rgb="FFFBE6E1"/>
        </x:patternFill>
      </x:fill>
    </x:dxf>
    <x:dxf>
      <x:font>
        <x:b/>
        <x:color rgb="FF9C2929"/>
      </x:font>
      <x:fill>
        <x:patternFill patternType="solid">
          <x:bgColor rgb="FFFBE6E1"/>
        </x:patternFill>
      </x:fill>
    </x:dxf>
    <x:dxf>
      <x:font>
        <x:b/>
        <x:color rgb="FF9C2929"/>
      </x:font>
      <x:fill>
        <x:patternFill patternType="solid">
          <x:bgColor rgb="FFFBE6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7e29a01e1484e" /><Relationship Type="http://schemas.openxmlformats.org/officeDocument/2006/relationships/theme" Target="/xl/theme/theme1.xml" Id="Raa182d132f6c47c3" /><Relationship Type="http://schemas.openxmlformats.org/officeDocument/2006/relationships/sharedStrings" Target="/xl/sharedStrings.xml" Id="R2aab1ac8298447bf" /><Relationship Type="http://schemas.openxmlformats.org/officeDocument/2006/relationships/worksheet" Target="/xl/worksheets/sheet1.xml" Id="R542e4b0121fd452e" /><Relationship Type="http://schemas.openxmlformats.org/officeDocument/2006/relationships/worksheet" Target="/xl/worksheets/sheet2.xml" Id="R1d91897fc97a41ec" /><Relationship Type="http://schemas.openxmlformats.org/officeDocument/2006/relationships/worksheet" Target="/xl/worksheets/sheet3.xml" Id="R01e4df8c4ce64722" /><Relationship Type="http://schemas.openxmlformats.org/officeDocument/2006/relationships/worksheet" Target="/xl/worksheets/sheet4.xml" Id="Recb741bc58fa44da" /><Relationship Type="http://schemas.openxmlformats.org/officeDocument/2006/relationships/worksheet" Target="/xl/worksheets/sheet5.xml" Id="Rd62a39d8c7044381" /><Relationship Type="http://schemas.openxmlformats.org/officeDocument/2006/relationships/worksheet" Target="/xl/worksheets/sheet6.xml" Id="R0cddbdec28734c13" /><Relationship Type="http://schemas.openxmlformats.org/officeDocument/2006/relationships/worksheet" Target="/xl/worksheets/sheet7.xml" Id="R045c139bc9bd4ea1" /><Relationship Type="http://schemas.openxmlformats.org/officeDocument/2006/relationships/worksheet" Target="/xl/worksheets/sheet8.xml" Id="R87dd639198294004" /></Relationships>
</file>

<file path=xl/tables/table1.xml><?xml version="1.0" encoding="utf-8"?>
<x:table xmlns:x="http://schemas.openxmlformats.org/spreadsheetml/2006/main" id="1" name="DoorScheduleTable" displayName="DoorScheduleTable" ref="A7:T57" headerRowCount="1" totalsRowCount="0" totalsRowShown="0">
  <x:autoFilter ref="A7:T57"/>
  <x:tableColumns count="20">
    <x:tableColumn id="1" name="Door ID"/>
    <x:tableColumn id="2" name="Level / zone"/>
    <x:tableColumn id="3" name="From room"/>
    <x:tableColumn id="4" name="To room"/>
    <x:tableColumn id="5" name="Type mark"/>
    <x:tableColumn id="6" name="Operation"/>
    <x:tableColumn id="7" name="Leaf count"/>
    <x:tableColumn id="8" name="Leaf A width (mm)"/>
    <x:tableColumn id="9" name="Leaf B width (mm)"/>
    <x:tableColumn id="10" name="Leaf height (mm)"/>
    <x:tableColumn id="11" name="Leaf thickness (mm)"/>
    <x:tableColumn id="12" name="Leaf construction"/>
    <x:tableColumn id="13" name="Hardware set ID"/>
    <x:tableColumn id="14" name="Leaf finish ID"/>
    <x:tableColumn id="15" name="Drawing reference"/>
    <x:tableColumn id="16" name="Current revision"/>
    <x:tableColumn id="17" name="Door scope"/>
    <x:tableColumn id="18" name="Data issues (auto)"/>
    <x:tableColumn id="19" name="Reference issues (auto)"/>
    <x:tableColumn id="20" name="Door ID key (auto)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OpeningFrameTable" displayName="OpeningFrameTable" ref="A7:R57" headerRowCount="1" totalsRowCount="0" totalsRowShown="0">
  <x:autoFilter ref="A7:R57"/>
  <x:tableColumns count="18">
    <x:tableColumn id="1" name="Door ID"/>
    <x:tableColumn id="2" name="Dimension status"/>
    <x:tableColumn id="3" name="Rough opening W (mm)"/>
    <x:tableColumn id="4" name="Rough opening H (mm)"/>
    <x:tableColumn id="5" name="Frame outside W (mm)"/>
    <x:tableColumn id="6" name="Frame outside H (mm)"/>
    <x:tableColumn id="7" name="Finished wall depth (mm)"/>
    <x:tableColumn id="8" name="Frame material / profile"/>
    <x:tableColumn id="9" name="Frame finish ID"/>
    <x:tableColumn id="10" name="Threshold / sill"/>
    <x:tableColumn id="11" name="Seals / edge details"/>
    <x:tableColumn id="12" name="Measured by"/>
    <x:tableColumn id="13" name="Measured date"/>
    <x:tableColumn id="14" name="Drawing / revision ref"/>
    <x:tableColumn id="15" name="Installation notes"/>
    <x:tableColumn id="16" name="Data issues (auto)"/>
    <x:tableColumn id="17" name="Reference issues (auto)"/>
    <x:tableColumn id="18" name="Door ID key (auto)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HandingRequirementsTable" displayName="HandingRequirementsTable" ref="A7:S57" headerRowCount="1" totalsRowCount="0" totalsRowShown="0">
  <x:autoFilter ref="A7:S57"/>
  <x:tableColumns count="19">
    <x:tableColumn id="1" name="Door ID"/>
    <x:tableColumn id="2" name="Viewing side / room"/>
    <x:tableColumn id="3" name="Leaf A position from view"/>
    <x:tableColumn id="4" name="Hinge side from view"/>
    <x:tableColumn id="5" name="Opens toward / direction"/>
    <x:tableColumn id="6" name="Active leaf"/>
    <x:tableColumn id="7" name="Opening sequence"/>
    <x:tableColumn id="8" name="Handing drawing / revision"/>
    <x:tableColumn id="9" name="Fire / smoke requirement"/>
    <x:tableColumn id="10" name="Requirement basis / ref"/>
    <x:tableColumn id="11" name="Assembly evidence ref"/>
    <x:tableColumn id="12" name="Fire / smoke review"/>
    <x:tableColumn id="13" name="Accessibility requirement"/>
    <x:tableColumn id="14" name="Accessibility basis / ref"/>
    <x:tableColumn id="15" name="Accessibility review"/>
    <x:tableColumn id="16" name="Other requirement / ref"/>
    <x:tableColumn id="17" name="Review notes"/>
    <x:tableColumn id="18" name="Data / reference issues (auto)"/>
    <x:tableColumn id="19" name="Door ID key (auto)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HardwareSetsTable" displayName="HardwareSetsTable" ref="A7:O57" headerRowCount="1" totalsRowCount="0" totalsRowShown="0">
  <x:autoFilter ref="A7:O57"/>
  <x:tableColumns count="15">
    <x:tableColumn id="1" name="Hardware set ID"/>
    <x:tableColumn id="2" name="Component item ID"/>
    <x:tableColumn id="3" name="Component / function"/>
    <x:tableColumn id="4" name="Manufacturer"/>
    <x:tableColumn id="5" name="Model / product"/>
    <x:tableColumn id="6" name="Qty per stated basis"/>
    <x:tableColumn id="7" name="Quantity basis"/>
    <x:tableColumn id="8" name="Unit"/>
    <x:tableColumn id="9" name="Hardware finish / ref"/>
    <x:tableColumn id="10" name="Preparation / fixing ref"/>
    <x:tableColumn id="11" name="Drawing / document rev"/>
    <x:tableColumn id="12" name="Notes"/>
    <x:tableColumn id="13" name="Data issues (auto)"/>
    <x:tableColumn id="14" name="Component key (auto)"/>
    <x:tableColumn id="15" name="Set ID key (auto)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FinishRegisterTable" displayName="FinishRegisterTable" ref="A7:P57" headerRowCount="1" totalsRowCount="0" totalsRowShown="0">
  <x:autoFilter ref="A7:P57"/>
  <x:tableColumns count="16">
    <x:tableColumn id="1" name="Finish ID"/>
    <x:tableColumn id="2" name="Component / location"/>
    <x:tableColumn id="3" name="Surface system"/>
    <x:tableColumn id="4" name="Substrate / material"/>
    <x:tableColumn id="5" name="Manufacturer"/>
    <x:tableColumn id="6" name="Product / collection"/>
    <x:tableColumn id="7" name="Color / pattern code"/>
    <x:tableColumn id="8" name="Sheen / texture"/>
    <x:tableColumn id="9" name="Edges / rear face"/>
    <x:tableColumn id="10" name="Sample ID"/>
    <x:tableColumn id="11" name="Sample status"/>
    <x:tableColumn id="12" name="Drawing / revision ref"/>
    <x:tableColumn id="13" name="Care document ref"/>
    <x:tableColumn id="14" name="Notes"/>
    <x:tableColumn id="15" name="Data issues (auto)"/>
    <x:tableColumn id="16" name="Finish ID key (auto)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ApprovalLogTable" displayName="ApprovalLogTable" ref="A7:Q57" headerRowCount="1" totalsRowCount="0" totalsRowShown="0">
  <x:autoFilter ref="A7:Q57"/>
  <x:tableColumns count="17">
    <x:tableColumn id="1" name="Record ID"/>
    <x:tableColumn id="2" name="Door ID"/>
    <x:tableColumn id="3" name="Record type"/>
    <x:tableColumn id="4" name="Document reference"/>
    <x:tableColumn id="5" name="Revision"/>
    <x:tableColumn id="6" name="Submitted date"/>
    <x:tableColumn id="7" name="Reviewer"/>
    <x:tableColumn id="8" name="Review decision"/>
    <x:tableColumn id="9" name="Decision date"/>
    <x:tableColumn id="10" name="Review comments"/>
    <x:tableColumn id="11" name="Production release"/>
    <x:tableColumn id="12" name="Authorized by"/>
    <x:tableColumn id="13" name="Release date"/>
    <x:tableColumn id="14" name="Release basis / ref"/>
    <x:tableColumn id="15" name="Data issues (auto)"/>
    <x:tableColumn id="16" name="Record ID key (auto)"/>
    <x:tableColumn id="17" name="Door ID key (auto)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ExampleDoorsTable" displayName="ExampleDoorsTable" ref="A7:K9" headerRowCount="1" totalsRowCount="0" totalsRowShown="0">
  <x:autoFilter ref="A7:K9"/>
  <x:tableColumns count="11">
    <x:tableColumn id="1" name="Door ID"/>
    <x:tableColumn id="2" name="From room"/>
    <x:tableColumn id="3" name="To room"/>
    <x:tableColumn id="4" name="Operation"/>
    <x:tableColumn id="5" name="Leaf count"/>
    <x:tableColumn id="6" name="Leaf A W (mm)"/>
    <x:tableColumn id="7" name="Leaf B W (mm)"/>
    <x:tableColumn id="8" name="Leaf H (mm)"/>
    <x:tableColumn id="9" name="Leaf T (mm)"/>
    <x:tableColumn id="10" name="Dimension status"/>
    <x:tableColumn id="11" name="Door scope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8" name="ExampleHandingTable" displayName="ExampleHandingTable" ref="A13:J15" headerRowCount="1" totalsRowCount="0" totalsRowShown="0">
  <x:autoFilter ref="A13:J15"/>
  <x:tableColumns count="10">
    <x:tableColumn id="1" name="Door ID"/>
    <x:tableColumn id="2" name="Viewing side"/>
    <x:tableColumn id="3" name="Leaf A position"/>
    <x:tableColumn id="4" name="Hinge from view"/>
    <x:tableColumn id="5" name="Swing from view"/>
    <x:tableColumn id="6" name="Hardware set ID"/>
    <x:tableColumn id="7" name="Leaf finish ID"/>
    <x:tableColumn id="8" name="Frame finish ID"/>
    <x:tableColumn id="9" name="Drawing / revision"/>
    <x:tableColumn id="10" name="Review / release"/>
  </x:tableColumns>
  <x:tableStyleInfo name="TableStyleLight1" showFirstColumn="0" showLastColumn="0" showRowStripes="1" showColumnStripes="0"/>
</x:table>
</file>

<file path=xl/tables/table9.xml><?xml version="1.0" encoding="utf-8"?>
<x:table xmlns:x="http://schemas.openxmlformats.org/spreadsheetml/2006/main" id="9" name="ExampleHardwareTable" displayName="ExampleHardwareTable" ref="A19:I23" headerRowCount="1" totalsRowCount="0" totalsRowShown="0">
  <x:autoFilter ref="A19:I23"/>
  <x:tableColumns count="9">
    <x:tableColumn id="1" name="Hardware set ID"/>
    <x:tableColumn id="2" name="Component item ID"/>
    <x:tableColumn id="3" name="Function"/>
    <x:tableColumn id="4" name="Model"/>
    <x:tableColumn id="5" name="Qty per opening"/>
    <x:tableColumn id="6" name="Unit"/>
    <x:tableColumn id="7" name="Finish"/>
    <x:tableColumn id="8" name="Preparation"/>
    <x:tableColumn id="9" name="Review"/>
  </x:tableColumns>
  <x:tableStyleInfo name="TableStyleLight1" showFirstColumn="0" showLastColumn="0" showRowStripes="1" showColumnStripes="0"/>
</x:table>
</file>

<file path=xl/tables/table10.xml><?xml version="1.0" encoding="utf-8"?>
<x:table xmlns:x="http://schemas.openxmlformats.org/spreadsheetml/2006/main" id="10" name="ExampleFinishesTable" displayName="ExampleFinishesTable" ref="A27:H29" headerRowCount="1" totalsRowCount="0" totalsRowShown="0">
  <x:autoFilter ref="A27:H29"/>
  <x:tableColumns count="8">
    <x:tableColumn id="1" name="Finish ID"/>
    <x:tableColumn id="2" name="Component"/>
    <x:tableColumn id="3" name="Surface system"/>
    <x:tableColumn id="4" name="Substrate"/>
    <x:tableColumn id="5" name="Color"/>
    <x:tableColumn id="6" name="Sheen"/>
    <x:tableColumn id="7" name="Sample ID"/>
    <x:tableColumn id="8" name="Sample review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c55d60e771d42f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aeab0f7d3d6416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7ba3cd0031d41a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270249dd3b14ef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31cbe955ff274e5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0e8911f01eb94bb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9af94baf54844df6" /><Relationship Type="http://schemas.openxmlformats.org/officeDocument/2006/relationships/table" Target="/xl/tables/table8.xml" Id="Rf1a2ec17ea01465f" /><Relationship Type="http://schemas.openxmlformats.org/officeDocument/2006/relationships/table" Target="/xl/tables/table9.xml" Id="Rc474711f63c5452a" /><Relationship Type="http://schemas.openxmlformats.org/officeDocument/2006/relationships/table" Target="/xl/tables/table10.xml" Id="R490397284b8846ac" /></Relationships>
</file>

<file path=xl/worksheets/sheet1.xml><?xml version="1.0" encoding="utf-8"?>
<x:worksheet xmlns:x="http://schemas.openxmlformats.org/spreadsheetml/2006/main">
  <x:sheetPr>
    <x:tabColor rgb="FF7D5631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18" hidden="0" customWidth="1"/>
    <x:col min="4" max="4" width="18" hidden="0" customWidth="1"/>
    <x:col min="5" max="5" width="13" hidden="0" customWidth="1"/>
    <x:col min="6" max="6" width="16" hidden="0" customWidth="1"/>
    <x:col min="7" max="7" width="10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24" hidden="0" customWidth="1"/>
    <x:col min="13" max="13" width="15" hidden="0" customWidth="1"/>
    <x:col min="14" max="14" width="15" hidden="0" customWidth="1"/>
    <x:col min="15" max="15" width="20" hidden="0" customWidth="1"/>
    <x:col min="16" max="16" width="12" hidden="0" customWidth="1"/>
    <x:col min="17" max="17" width="15" hidden="0" customWidth="1"/>
    <x:col min="18" max="18" width="38" hidden="0" customWidth="1"/>
    <x:col min="19" max="19" width="40" hidden="0" customWidth="1"/>
    <x:col min="20" max="20" width="16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0" customHeight="1">
      <x:c r="A2" s="4" t="str">
        <x:v>Door Schedule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</x:row>
    <x:row r="3" ht="27" customHeight="1">
      <x:c r="A3" s="8" t="str">
        <x:v>Each row is one opening. A pair has one Door ID and leaf count 2. A/B widths are individual leaves, not opening width.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7" customHeight="1">
      <x:c r="A4" s="2" t="str">
        <x:v>Project</x:v>
      </x:c>
      <x:c r="B4" s="6"/>
      <x:c r="C4" s="6"/>
      <x:c r="D4" s="6"/>
      <x:c r="E4" s="2" t="str">
        <x:v>Issue / revision</x:v>
      </x:c>
      <x:c r="F4" s="6"/>
      <x:c r="G4" s="6"/>
      <x:c r="H4" s="6"/>
      <x:c r="I4" s="6"/>
      <x:c r="J4" s="2" t="str">
        <x:v>Issue date</x:v>
      </x:c>
      <x:c r="K4" s="7"/>
      <x:c r="L4" s="6"/>
      <x:c r="M4" s="2"/>
      <x:c r="N4" s="2"/>
      <x:c r="O4" s="2"/>
      <x:c r="P4" s="2"/>
      <x:c r="Q4" s="2"/>
      <x:c r="R4" s="2"/>
      <x:c r="S4" s="2"/>
      <x:c r="T4" s="2"/>
    </x:row>
    <x:row r="5" ht="22" customHeight="1">
      <x:c r="A5" s="8" t="str">
        <x:v>50 blank rows. Use one Door ID per opening. Amber cells are editable; gray cells contain checks.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45" customHeight="1">
      <x:c r="A7" s="12" t="str">
        <x:v>Door ID</x:v>
      </x:c>
      <x:c r="B7" s="12" t="str">
        <x:v>Level / zone</x:v>
      </x:c>
      <x:c r="C7" s="12" t="str">
        <x:v>From room</x:v>
      </x:c>
      <x:c r="D7" s="12" t="str">
        <x:v>To room</x:v>
      </x:c>
      <x:c r="E7" s="12" t="str">
        <x:v>Type mark</x:v>
      </x:c>
      <x:c r="F7" s="12" t="str">
        <x:v>Operation</x:v>
      </x:c>
      <x:c r="G7" s="12" t="str">
        <x:v>Leaf count</x:v>
      </x:c>
      <x:c r="H7" s="12" t="str">
        <x:v>Leaf A width (mm)</x:v>
      </x:c>
      <x:c r="I7" s="12" t="str">
        <x:v>Leaf B width (mm)</x:v>
      </x:c>
      <x:c r="J7" s="12" t="str">
        <x:v>Leaf height (mm)</x:v>
      </x:c>
      <x:c r="K7" s="12" t="str">
        <x:v>Leaf thickness (mm)</x:v>
      </x:c>
      <x:c r="L7" s="12" t="str">
        <x:v>Leaf construction</x:v>
      </x:c>
      <x:c r="M7" s="12" t="str">
        <x:v>Hardware set ID</x:v>
      </x:c>
      <x:c r="N7" s="12" t="str">
        <x:v>Leaf finish ID</x:v>
      </x:c>
      <x:c r="O7" s="12" t="str">
        <x:v>Drawing reference</x:v>
      </x:c>
      <x:c r="P7" s="12" t="str">
        <x:v>Current revision</x:v>
      </x:c>
      <x:c r="Q7" s="12" t="str">
        <x:v>Door scope</x:v>
      </x:c>
      <x:c r="R7" s="12" t="str">
        <x:v>Data issues (auto)</x:v>
      </x:c>
      <x:c r="S7" s="12" t="str">
        <x:v>Reference issues (auto)</x:v>
      </x:c>
      <x:c r="T7" s="12" t="str">
        <x:v>Door ID key (auto)</x:v>
      </x:c>
    </x:row>
    <x:row r="8" ht="27" customHeight="1">
      <x:c r="A8" s="13"/>
      <x:c r="B8" s="13"/>
      <x:c r="C8" s="13"/>
      <x:c r="D8" s="13"/>
      <x:c r="E8" s="13"/>
      <x:c r="F8" s="13"/>
      <x:c r="G8" s="17"/>
      <x:c r="H8" s="17"/>
      <x:c r="I8" s="17"/>
      <x:c r="J8" s="17"/>
      <x:c r="K8" s="17"/>
      <x:c r="L8" s="13"/>
      <x:c r="M8" s="13"/>
      <x:c r="N8" s="13"/>
      <x:c r="O8" s="13"/>
      <x:c r="P8" s="13"/>
      <x:c r="Q8" s="13"/>
      <x:c r="R8" s="15" t="str">
        <x:f>IF(COUNTA(A8:Q8)=0,"",IF(T8="","Missing Door ID; ","")&amp;IF(AND(T8&lt;&gt;"",COUNTIFS('Door Schedule'!$T$8:$T$57,SUBSTITUTE(SUBSTITUTE(SUBSTITUTE(T8,"~","~~"),"*","~*"),"?","~?"))&gt;1),"Duplicate Door ID; ","")&amp;IF(OR(C8="",D8="",E8="",F8="",O8="",P8=""),"Check rooms/type/operation/drawing; ","")&amp;IF(ISNUMBER(G8),IF(AND(G8&gt;0,G8=INT(G8)),"","Check leaf count; "),"Check leaf count; ")&amp;IF(ISNUMBER(H8),IF(H8&gt;0,"","Check H dimension; "),"Check H dimension; ")&amp;IF(ISNUMBER(J8),IF(J8&gt;0,"","Check J dimension; "),"Check J dimension; ")&amp;IF(ISNUMBER(K8),IF(K8&gt;0,"","Check K dimension; "),"Check K dimension; ")&amp;IF(G8=2,IF(ISNUMBER(I8),IF(I8&gt;0,"","Check I dimension; "),"Check I dimension; "),"")&amp;IF(AND(G8=1,I8&lt;&gt;""),"Single leaf: review B width; ","")&amp;IF(G8&gt;2,"Multi-leaf: attach leaf layout; ","")&amp;IF(L8="","Missing leaf construction; ","")&amp;IF(Q8="","Missing door scope; ",""))</x:f>
      </x:c>
      <x:c r="S8" s="15" t="str">
        <x:f>IF(COUNTA(A8:Q8)=0,"",IF(M8="","Missing hardware set ID; ",IF(COUNTIFS('Hardware Sets'!$O$8:$O$57,SUBSTITUTE(SUBSTITUTE(SUBSTITUTE(UPPER(TRIM(M8&amp;"")),"~","~~"),"*","~*"),"?","~?"))=0,"Unknown hardware set ID; ",""))&amp;IF(N8="","Missing leaf finish ID; ",IF(COUNTIFS('Finish Register'!$P$8:$P$57,SUBSTITUTE(SUBSTITUTE(SUBSTITUTE(UPPER(TRIM(N8&amp;"")),"~","~~"),"*","~*"),"?","~?"))=0,"Unknown leaf finish ID; ",IF(COUNTIFS('Finish Register'!$P$8:$P$57,SUBSTITUTE(SUBSTITUTE(SUBSTITUTE(UPPER(TRIM(N8&amp;"")),"~","~~"),"*","~*"),"?","~?"))&gt;1,"Duplicate leaf finish ID; ","")))&amp;IF(AND(T8&lt;&gt;"",COUNTIFS('Opening &amp; Frame'!$R$8:$R$57,SUBSTITUTE(SUBSTITUTE(SUBSTITUTE(T8,"~","~~"),"*","~*"),"?","~?"))=0),"No Opening &amp; Frame record; ","")&amp;IF(AND(T8&lt;&gt;"",COUNTIFS('Handing &amp; Requirements'!$S$8:$S$57,SUBSTITUTE(SUBSTITUTE(SUBSTITUTE(T8,"~","~~"),"*","~*"),"?","~?"))=0),"No Handing &amp; Requirements record; ",""))</x:f>
      </x:c>
      <x:c r="T8" s="15" t="str">
        <x:f>IF(A8="","",UPPER(TRIM(A8&amp;"")))</x:f>
      </x:c>
    </x:row>
    <x:row r="9" ht="27" customHeight="1">
      <x:c r="A9" s="13"/>
      <x:c r="B9" s="13"/>
      <x:c r="C9" s="13"/>
      <x:c r="D9" s="13"/>
      <x:c r="E9" s="13"/>
      <x:c r="F9" s="13"/>
      <x:c r="G9" s="17"/>
      <x:c r="H9" s="17"/>
      <x:c r="I9" s="17"/>
      <x:c r="J9" s="17"/>
      <x:c r="K9" s="17"/>
      <x:c r="L9" s="13"/>
      <x:c r="M9" s="13"/>
      <x:c r="N9" s="13"/>
      <x:c r="O9" s="13"/>
      <x:c r="P9" s="13"/>
      <x:c r="Q9" s="13"/>
      <x:c r="R9" s="15" t="str">
        <x:f>IF(COUNTA(A9:Q9)=0,"",IF(T9="","Missing Door ID; ","")&amp;IF(AND(T9&lt;&gt;"",COUNTIFS('Door Schedule'!$T$8:$T$57,SUBSTITUTE(SUBSTITUTE(SUBSTITUTE(T9,"~","~~"),"*","~*"),"?","~?"))&gt;1),"Duplicate Door ID; ","")&amp;IF(OR(C9="",D9="",E9="",F9="",O9="",P9=""),"Check rooms/type/operation/drawing; ","")&amp;IF(ISNUMBER(G9),IF(AND(G9&gt;0,G9=INT(G9)),"","Check leaf count; "),"Check leaf count; ")&amp;IF(ISNUMBER(H9),IF(H9&gt;0,"","Check H dimension; "),"Check H dimension; ")&amp;IF(ISNUMBER(J9),IF(J9&gt;0,"","Check J dimension; "),"Check J dimension; ")&amp;IF(ISNUMBER(K9),IF(K9&gt;0,"","Check K dimension; "),"Check K dimension; ")&amp;IF(G9=2,IF(ISNUMBER(I9),IF(I9&gt;0,"","Check I dimension; "),"Check I dimension; "),"")&amp;IF(AND(G9=1,I9&lt;&gt;""),"Single leaf: review B width; ","")&amp;IF(G9&gt;2,"Multi-leaf: attach leaf layout; ","")&amp;IF(L9="","Missing leaf construction; ","")&amp;IF(Q9="","Missing door scope; ",""))</x:f>
      </x:c>
      <x:c r="S9" s="15" t="str">
        <x:f>IF(COUNTA(A9:Q9)=0,"",IF(M9="","Missing hardware set ID; ",IF(COUNTIFS('Hardware Sets'!$O$8:$O$57,SUBSTITUTE(SUBSTITUTE(SUBSTITUTE(UPPER(TRIM(M9&amp;"")),"~","~~"),"*","~*"),"?","~?"))=0,"Unknown hardware set ID; ",""))&amp;IF(N9="","Missing leaf finish ID; ",IF(COUNTIFS('Finish Register'!$P$8:$P$57,SUBSTITUTE(SUBSTITUTE(SUBSTITUTE(UPPER(TRIM(N9&amp;"")),"~","~~"),"*","~*"),"?","~?"))=0,"Unknown leaf finish ID; ",IF(COUNTIFS('Finish Register'!$P$8:$P$57,SUBSTITUTE(SUBSTITUTE(SUBSTITUTE(UPPER(TRIM(N9&amp;"")),"~","~~"),"*","~*"),"?","~?"))&gt;1,"Duplicate leaf finish ID; ","")))&amp;IF(AND(T9&lt;&gt;"",COUNTIFS('Opening &amp; Frame'!$R$8:$R$57,SUBSTITUTE(SUBSTITUTE(SUBSTITUTE(T9,"~","~~"),"*","~*"),"?","~?"))=0),"No Opening &amp; Frame record; ","")&amp;IF(AND(T9&lt;&gt;"",COUNTIFS('Handing &amp; Requirements'!$S$8:$S$57,SUBSTITUTE(SUBSTITUTE(SUBSTITUTE(T9,"~","~~"),"*","~*"),"?","~?"))=0),"No Handing &amp; Requirements record; ",""))</x:f>
      </x:c>
      <x:c r="T9" s="15" t="str">
        <x:f>IF(A9="","",UPPER(TRIM(A9&amp;"")))</x:f>
      </x:c>
    </x:row>
    <x:row r="10" ht="27" customHeight="1">
      <x:c r="A10" s="13"/>
      <x:c r="B10" s="13"/>
      <x:c r="C10" s="13"/>
      <x:c r="D10" s="13"/>
      <x:c r="E10" s="13"/>
      <x:c r="F10" s="13"/>
      <x:c r="G10" s="17"/>
      <x:c r="H10" s="17"/>
      <x:c r="I10" s="17"/>
      <x:c r="J10" s="17"/>
      <x:c r="K10" s="17"/>
      <x:c r="L10" s="13"/>
      <x:c r="M10" s="13"/>
      <x:c r="N10" s="13"/>
      <x:c r="O10" s="13"/>
      <x:c r="P10" s="13"/>
      <x:c r="Q10" s="13"/>
      <x:c r="R10" s="15" t="str">
        <x:f>IF(COUNTA(A10:Q10)=0,"",IF(T10="","Missing Door ID; ","")&amp;IF(AND(T10&lt;&gt;"",COUNTIFS('Door Schedule'!$T$8:$T$57,SUBSTITUTE(SUBSTITUTE(SUBSTITUTE(T10,"~","~~"),"*","~*"),"?","~?"))&gt;1),"Duplicate Door ID; ","")&amp;IF(OR(C10="",D10="",E10="",F10="",O10="",P10=""),"Check rooms/type/operation/drawing; ","")&amp;IF(ISNUMBER(G10),IF(AND(G10&gt;0,G10=INT(G10)),"","Check leaf count; "),"Check leaf count; ")&amp;IF(ISNUMBER(H10),IF(H10&gt;0,"","Check H dimension; "),"Check H dimension; ")&amp;IF(ISNUMBER(J10),IF(J10&gt;0,"","Check J dimension; "),"Check J dimension; ")&amp;IF(ISNUMBER(K10),IF(K10&gt;0,"","Check K dimension; "),"Check K dimension; ")&amp;IF(G10=2,IF(ISNUMBER(I10),IF(I10&gt;0,"","Check I dimension; "),"Check I dimension; "),"")&amp;IF(AND(G10=1,I10&lt;&gt;""),"Single leaf: review B width; ","")&amp;IF(G10&gt;2,"Multi-leaf: attach leaf layout; ","")&amp;IF(L10="","Missing leaf construction; ","")&amp;IF(Q10="","Missing door scope; ",""))</x:f>
      </x:c>
      <x:c r="S10" s="15" t="str">
        <x:f>IF(COUNTA(A10:Q10)=0,"",IF(M10="","Missing hardware set ID; ",IF(COUNTIFS('Hardware Sets'!$O$8:$O$57,SUBSTITUTE(SUBSTITUTE(SUBSTITUTE(UPPER(TRIM(M10&amp;"")),"~","~~"),"*","~*"),"?","~?"))=0,"Unknown hardware set ID; ",""))&amp;IF(N10="","Missing leaf finish ID; ",IF(COUNTIFS('Finish Register'!$P$8:$P$57,SUBSTITUTE(SUBSTITUTE(SUBSTITUTE(UPPER(TRIM(N10&amp;"")),"~","~~"),"*","~*"),"?","~?"))=0,"Unknown leaf finish ID; ",IF(COUNTIFS('Finish Register'!$P$8:$P$57,SUBSTITUTE(SUBSTITUTE(SUBSTITUTE(UPPER(TRIM(N10&amp;"")),"~","~~"),"*","~*"),"?","~?"))&gt;1,"Duplicate leaf finish ID; ","")))&amp;IF(AND(T10&lt;&gt;"",COUNTIFS('Opening &amp; Frame'!$R$8:$R$57,SUBSTITUTE(SUBSTITUTE(SUBSTITUTE(T10,"~","~~"),"*","~*"),"?","~?"))=0),"No Opening &amp; Frame record; ","")&amp;IF(AND(T10&lt;&gt;"",COUNTIFS('Handing &amp; Requirements'!$S$8:$S$57,SUBSTITUTE(SUBSTITUTE(SUBSTITUTE(T10,"~","~~"),"*","~*"),"?","~?"))=0),"No Handing &amp; Requirements record; ",""))</x:f>
      </x:c>
      <x:c r="T10" s="15" t="str">
        <x:f>IF(A10="","",UPPER(TRIM(A10&amp;"")))</x:f>
      </x:c>
    </x:row>
    <x:row r="11" ht="27" customHeight="1">
      <x:c r="A11" s="13"/>
      <x:c r="B11" s="13"/>
      <x:c r="C11" s="13"/>
      <x:c r="D11" s="13"/>
      <x:c r="E11" s="13"/>
      <x:c r="F11" s="13"/>
      <x:c r="G11" s="17"/>
      <x:c r="H11" s="17"/>
      <x:c r="I11" s="17"/>
      <x:c r="J11" s="17"/>
      <x:c r="K11" s="17"/>
      <x:c r="L11" s="13"/>
      <x:c r="M11" s="13"/>
      <x:c r="N11" s="13"/>
      <x:c r="O11" s="13"/>
      <x:c r="P11" s="13"/>
      <x:c r="Q11" s="13"/>
      <x:c r="R11" s="15" t="str">
        <x:f>IF(COUNTA(A11:Q11)=0,"",IF(T11="","Missing Door ID; ","")&amp;IF(AND(T11&lt;&gt;"",COUNTIFS('Door Schedule'!$T$8:$T$57,SUBSTITUTE(SUBSTITUTE(SUBSTITUTE(T11,"~","~~"),"*","~*"),"?","~?"))&gt;1),"Duplicate Door ID; ","")&amp;IF(OR(C11="",D11="",E11="",F11="",O11="",P11=""),"Check rooms/type/operation/drawing; ","")&amp;IF(ISNUMBER(G11),IF(AND(G11&gt;0,G11=INT(G11)),"","Check leaf count; "),"Check leaf count; ")&amp;IF(ISNUMBER(H11),IF(H11&gt;0,"","Check H dimension; "),"Check H dimension; ")&amp;IF(ISNUMBER(J11),IF(J11&gt;0,"","Check J dimension; "),"Check J dimension; ")&amp;IF(ISNUMBER(K11),IF(K11&gt;0,"","Check K dimension; "),"Check K dimension; ")&amp;IF(G11=2,IF(ISNUMBER(I11),IF(I11&gt;0,"","Check I dimension; "),"Check I dimension; "),"")&amp;IF(AND(G11=1,I11&lt;&gt;""),"Single leaf: review B width; ","")&amp;IF(G11&gt;2,"Multi-leaf: attach leaf layout; ","")&amp;IF(L11="","Missing leaf construction; ","")&amp;IF(Q11="","Missing door scope; ",""))</x:f>
      </x:c>
      <x:c r="S11" s="15" t="str">
        <x:f>IF(COUNTA(A11:Q11)=0,"",IF(M11="","Missing hardware set ID; ",IF(COUNTIFS('Hardware Sets'!$O$8:$O$57,SUBSTITUTE(SUBSTITUTE(SUBSTITUTE(UPPER(TRIM(M11&amp;"")),"~","~~"),"*","~*"),"?","~?"))=0,"Unknown hardware set ID; ",""))&amp;IF(N11="","Missing leaf finish ID; ",IF(COUNTIFS('Finish Register'!$P$8:$P$57,SUBSTITUTE(SUBSTITUTE(SUBSTITUTE(UPPER(TRIM(N11&amp;"")),"~","~~"),"*","~*"),"?","~?"))=0,"Unknown leaf finish ID; ",IF(COUNTIFS('Finish Register'!$P$8:$P$57,SUBSTITUTE(SUBSTITUTE(SUBSTITUTE(UPPER(TRIM(N11&amp;"")),"~","~~"),"*","~*"),"?","~?"))&gt;1,"Duplicate leaf finish ID; ","")))&amp;IF(AND(T11&lt;&gt;"",COUNTIFS('Opening &amp; Frame'!$R$8:$R$57,SUBSTITUTE(SUBSTITUTE(SUBSTITUTE(T11,"~","~~"),"*","~*"),"?","~?"))=0),"No Opening &amp; Frame record; ","")&amp;IF(AND(T11&lt;&gt;"",COUNTIFS('Handing &amp; Requirements'!$S$8:$S$57,SUBSTITUTE(SUBSTITUTE(SUBSTITUTE(T11,"~","~~"),"*","~*"),"?","~?"))=0),"No Handing &amp; Requirements record; ",""))</x:f>
      </x:c>
      <x:c r="T11" s="15" t="str">
        <x:f>IF(A11="","",UPPER(TRIM(A11&amp;"")))</x:f>
      </x:c>
    </x:row>
    <x:row r="12" ht="27" customHeight="1">
      <x:c r="A12" s="13"/>
      <x:c r="B12" s="13"/>
      <x:c r="C12" s="13"/>
      <x:c r="D12" s="13"/>
      <x:c r="E12" s="13"/>
      <x:c r="F12" s="13"/>
      <x:c r="G12" s="17"/>
      <x:c r="H12" s="17"/>
      <x:c r="I12" s="17"/>
      <x:c r="J12" s="17"/>
      <x:c r="K12" s="17"/>
      <x:c r="L12" s="13"/>
      <x:c r="M12" s="13"/>
      <x:c r="N12" s="13"/>
      <x:c r="O12" s="13"/>
      <x:c r="P12" s="13"/>
      <x:c r="Q12" s="13"/>
      <x:c r="R12" s="15" t="str">
        <x:f>IF(COUNTA(A12:Q12)=0,"",IF(T12="","Missing Door ID; ","")&amp;IF(AND(T12&lt;&gt;"",COUNTIFS('Door Schedule'!$T$8:$T$57,SUBSTITUTE(SUBSTITUTE(SUBSTITUTE(T12,"~","~~"),"*","~*"),"?","~?"))&gt;1),"Duplicate Door ID; ","")&amp;IF(OR(C12="",D12="",E12="",F12="",O12="",P12=""),"Check rooms/type/operation/drawing; ","")&amp;IF(ISNUMBER(G12),IF(AND(G12&gt;0,G12=INT(G12)),"","Check leaf count; "),"Check leaf count; ")&amp;IF(ISNUMBER(H12),IF(H12&gt;0,"","Check H dimension; "),"Check H dimension; ")&amp;IF(ISNUMBER(J12),IF(J12&gt;0,"","Check J dimension; "),"Check J dimension; ")&amp;IF(ISNUMBER(K12),IF(K12&gt;0,"","Check K dimension; "),"Check K dimension; ")&amp;IF(G12=2,IF(ISNUMBER(I12),IF(I12&gt;0,"","Check I dimension; "),"Check I dimension; "),"")&amp;IF(AND(G12=1,I12&lt;&gt;""),"Single leaf: review B width; ","")&amp;IF(G12&gt;2,"Multi-leaf: attach leaf layout; ","")&amp;IF(L12="","Missing leaf construction; ","")&amp;IF(Q12="","Missing door scope; ",""))</x:f>
      </x:c>
      <x:c r="S12" s="15" t="str">
        <x:f>IF(COUNTA(A12:Q12)=0,"",IF(M12="","Missing hardware set ID; ",IF(COUNTIFS('Hardware Sets'!$O$8:$O$57,SUBSTITUTE(SUBSTITUTE(SUBSTITUTE(UPPER(TRIM(M12&amp;"")),"~","~~"),"*","~*"),"?","~?"))=0,"Unknown hardware set ID; ",""))&amp;IF(N12="","Missing leaf finish ID; ",IF(COUNTIFS('Finish Register'!$P$8:$P$57,SUBSTITUTE(SUBSTITUTE(SUBSTITUTE(UPPER(TRIM(N12&amp;"")),"~","~~"),"*","~*"),"?","~?"))=0,"Unknown leaf finish ID; ",IF(COUNTIFS('Finish Register'!$P$8:$P$57,SUBSTITUTE(SUBSTITUTE(SUBSTITUTE(UPPER(TRIM(N12&amp;"")),"~","~~"),"*","~*"),"?","~?"))&gt;1,"Duplicate leaf finish ID; ","")))&amp;IF(AND(T12&lt;&gt;"",COUNTIFS('Opening &amp; Frame'!$R$8:$R$57,SUBSTITUTE(SUBSTITUTE(SUBSTITUTE(T12,"~","~~"),"*","~*"),"?","~?"))=0),"No Opening &amp; Frame record; ","")&amp;IF(AND(T12&lt;&gt;"",COUNTIFS('Handing &amp; Requirements'!$S$8:$S$57,SUBSTITUTE(SUBSTITUTE(SUBSTITUTE(T12,"~","~~"),"*","~*"),"?","~?"))=0),"No Handing &amp; Requirements record; ",""))</x:f>
      </x:c>
      <x:c r="T12" s="15" t="str">
        <x:f>IF(A12="","",UPPER(TRIM(A12&amp;"")))</x:f>
      </x:c>
    </x:row>
    <x:row r="13" ht="27" customHeight="1">
      <x:c r="A13" s="13"/>
      <x:c r="B13" s="13"/>
      <x:c r="C13" s="13"/>
      <x:c r="D13" s="13"/>
      <x:c r="E13" s="13"/>
      <x:c r="F13" s="13"/>
      <x:c r="G13" s="17"/>
      <x:c r="H13" s="17"/>
      <x:c r="I13" s="17"/>
      <x:c r="J13" s="17"/>
      <x:c r="K13" s="17"/>
      <x:c r="L13" s="13"/>
      <x:c r="M13" s="13"/>
      <x:c r="N13" s="13"/>
      <x:c r="O13" s="13"/>
      <x:c r="P13" s="13"/>
      <x:c r="Q13" s="13"/>
      <x:c r="R13" s="15" t="str">
        <x:f>IF(COUNTA(A13:Q13)=0,"",IF(T13="","Missing Door ID; ","")&amp;IF(AND(T13&lt;&gt;"",COUNTIFS('Door Schedule'!$T$8:$T$57,SUBSTITUTE(SUBSTITUTE(SUBSTITUTE(T13,"~","~~"),"*","~*"),"?","~?"))&gt;1),"Duplicate Door ID; ","")&amp;IF(OR(C13="",D13="",E13="",F13="",O13="",P13=""),"Check rooms/type/operation/drawing; ","")&amp;IF(ISNUMBER(G13),IF(AND(G13&gt;0,G13=INT(G13)),"","Check leaf count; "),"Check leaf count; ")&amp;IF(ISNUMBER(H13),IF(H13&gt;0,"","Check H dimension; "),"Check H dimension; ")&amp;IF(ISNUMBER(J13),IF(J13&gt;0,"","Check J dimension; "),"Check J dimension; ")&amp;IF(ISNUMBER(K13),IF(K13&gt;0,"","Check K dimension; "),"Check K dimension; ")&amp;IF(G13=2,IF(ISNUMBER(I13),IF(I13&gt;0,"","Check I dimension; "),"Check I dimension; "),"")&amp;IF(AND(G13=1,I13&lt;&gt;""),"Single leaf: review B width; ","")&amp;IF(G13&gt;2,"Multi-leaf: attach leaf layout; ","")&amp;IF(L13="","Missing leaf construction; ","")&amp;IF(Q13="","Missing door scope; ",""))</x:f>
      </x:c>
      <x:c r="S13" s="15" t="str">
        <x:f>IF(COUNTA(A13:Q13)=0,"",IF(M13="","Missing hardware set ID; ",IF(COUNTIFS('Hardware Sets'!$O$8:$O$57,SUBSTITUTE(SUBSTITUTE(SUBSTITUTE(UPPER(TRIM(M13&amp;"")),"~","~~"),"*","~*"),"?","~?"))=0,"Unknown hardware set ID; ",""))&amp;IF(N13="","Missing leaf finish ID; ",IF(COUNTIFS('Finish Register'!$P$8:$P$57,SUBSTITUTE(SUBSTITUTE(SUBSTITUTE(UPPER(TRIM(N13&amp;"")),"~","~~"),"*","~*"),"?","~?"))=0,"Unknown leaf finish ID; ",IF(COUNTIFS('Finish Register'!$P$8:$P$57,SUBSTITUTE(SUBSTITUTE(SUBSTITUTE(UPPER(TRIM(N13&amp;"")),"~","~~"),"*","~*"),"?","~?"))&gt;1,"Duplicate leaf finish ID; ","")))&amp;IF(AND(T13&lt;&gt;"",COUNTIFS('Opening &amp; Frame'!$R$8:$R$57,SUBSTITUTE(SUBSTITUTE(SUBSTITUTE(T13,"~","~~"),"*","~*"),"?","~?"))=0),"No Opening &amp; Frame record; ","")&amp;IF(AND(T13&lt;&gt;"",COUNTIFS('Handing &amp; Requirements'!$S$8:$S$57,SUBSTITUTE(SUBSTITUTE(SUBSTITUTE(T13,"~","~~"),"*","~*"),"?","~?"))=0),"No Handing &amp; Requirements record; ",""))</x:f>
      </x:c>
      <x:c r="T13" s="15" t="str">
        <x:f>IF(A13="","",UPPER(TRIM(A13&amp;"")))</x:f>
      </x:c>
    </x:row>
    <x:row r="14" ht="27" customHeight="1">
      <x:c r="A14" s="13"/>
      <x:c r="B14" s="13"/>
      <x:c r="C14" s="13"/>
      <x:c r="D14" s="13"/>
      <x:c r="E14" s="13"/>
      <x:c r="F14" s="13"/>
      <x:c r="G14" s="17"/>
      <x:c r="H14" s="17"/>
      <x:c r="I14" s="17"/>
      <x:c r="J14" s="17"/>
      <x:c r="K14" s="17"/>
      <x:c r="L14" s="13"/>
      <x:c r="M14" s="13"/>
      <x:c r="N14" s="13"/>
      <x:c r="O14" s="13"/>
      <x:c r="P14" s="13"/>
      <x:c r="Q14" s="13"/>
      <x:c r="R14" s="15" t="str">
        <x:f>IF(COUNTA(A14:Q14)=0,"",IF(T14="","Missing Door ID; ","")&amp;IF(AND(T14&lt;&gt;"",COUNTIFS('Door Schedule'!$T$8:$T$57,SUBSTITUTE(SUBSTITUTE(SUBSTITUTE(T14,"~","~~"),"*","~*"),"?","~?"))&gt;1),"Duplicate Door ID; ","")&amp;IF(OR(C14="",D14="",E14="",F14="",O14="",P14=""),"Check rooms/type/operation/drawing; ","")&amp;IF(ISNUMBER(G14),IF(AND(G14&gt;0,G14=INT(G14)),"","Check leaf count; "),"Check leaf count; ")&amp;IF(ISNUMBER(H14),IF(H14&gt;0,"","Check H dimension; "),"Check H dimension; ")&amp;IF(ISNUMBER(J14),IF(J14&gt;0,"","Check J dimension; "),"Check J dimension; ")&amp;IF(ISNUMBER(K14),IF(K14&gt;0,"","Check K dimension; "),"Check K dimension; ")&amp;IF(G14=2,IF(ISNUMBER(I14),IF(I14&gt;0,"","Check I dimension; "),"Check I dimension; "),"")&amp;IF(AND(G14=1,I14&lt;&gt;""),"Single leaf: review B width; ","")&amp;IF(G14&gt;2,"Multi-leaf: attach leaf layout; ","")&amp;IF(L14="","Missing leaf construction; ","")&amp;IF(Q14="","Missing door scope; ",""))</x:f>
      </x:c>
      <x:c r="S14" s="15" t="str">
        <x:f>IF(COUNTA(A14:Q14)=0,"",IF(M14="","Missing hardware set ID; ",IF(COUNTIFS('Hardware Sets'!$O$8:$O$57,SUBSTITUTE(SUBSTITUTE(SUBSTITUTE(UPPER(TRIM(M14&amp;"")),"~","~~"),"*","~*"),"?","~?"))=0,"Unknown hardware set ID; ",""))&amp;IF(N14="","Missing leaf finish ID; ",IF(COUNTIFS('Finish Register'!$P$8:$P$57,SUBSTITUTE(SUBSTITUTE(SUBSTITUTE(UPPER(TRIM(N14&amp;"")),"~","~~"),"*","~*"),"?","~?"))=0,"Unknown leaf finish ID; ",IF(COUNTIFS('Finish Register'!$P$8:$P$57,SUBSTITUTE(SUBSTITUTE(SUBSTITUTE(UPPER(TRIM(N14&amp;"")),"~","~~"),"*","~*"),"?","~?"))&gt;1,"Duplicate leaf finish ID; ","")))&amp;IF(AND(T14&lt;&gt;"",COUNTIFS('Opening &amp; Frame'!$R$8:$R$57,SUBSTITUTE(SUBSTITUTE(SUBSTITUTE(T14,"~","~~"),"*","~*"),"?","~?"))=0),"No Opening &amp; Frame record; ","")&amp;IF(AND(T14&lt;&gt;"",COUNTIFS('Handing &amp; Requirements'!$S$8:$S$57,SUBSTITUTE(SUBSTITUTE(SUBSTITUTE(T14,"~","~~"),"*","~*"),"?","~?"))=0),"No Handing &amp; Requirements record; ",""))</x:f>
      </x:c>
      <x:c r="T14" s="15" t="str">
        <x:f>IF(A14="","",UPPER(TRIM(A14&amp;"")))</x:f>
      </x:c>
    </x:row>
    <x:row r="15" ht="27" customHeight="1">
      <x:c r="A15" s="13"/>
      <x:c r="B15" s="13"/>
      <x:c r="C15" s="13"/>
      <x:c r="D15" s="13"/>
      <x:c r="E15" s="13"/>
      <x:c r="F15" s="13"/>
      <x:c r="G15" s="17"/>
      <x:c r="H15" s="17"/>
      <x:c r="I15" s="17"/>
      <x:c r="J15" s="17"/>
      <x:c r="K15" s="17"/>
      <x:c r="L15" s="13"/>
      <x:c r="M15" s="13"/>
      <x:c r="N15" s="13"/>
      <x:c r="O15" s="13"/>
      <x:c r="P15" s="13"/>
      <x:c r="Q15" s="13"/>
      <x:c r="R15" s="15" t="str">
        <x:f>IF(COUNTA(A15:Q15)=0,"",IF(T15="","Missing Door ID; ","")&amp;IF(AND(T15&lt;&gt;"",COUNTIFS('Door Schedule'!$T$8:$T$57,SUBSTITUTE(SUBSTITUTE(SUBSTITUTE(T15,"~","~~"),"*","~*"),"?","~?"))&gt;1),"Duplicate Door ID; ","")&amp;IF(OR(C15="",D15="",E15="",F15="",O15="",P15=""),"Check rooms/type/operation/drawing; ","")&amp;IF(ISNUMBER(G15),IF(AND(G15&gt;0,G15=INT(G15)),"","Check leaf count; "),"Check leaf count; ")&amp;IF(ISNUMBER(H15),IF(H15&gt;0,"","Check H dimension; "),"Check H dimension; ")&amp;IF(ISNUMBER(J15),IF(J15&gt;0,"","Check J dimension; "),"Check J dimension; ")&amp;IF(ISNUMBER(K15),IF(K15&gt;0,"","Check K dimension; "),"Check K dimension; ")&amp;IF(G15=2,IF(ISNUMBER(I15),IF(I15&gt;0,"","Check I dimension; "),"Check I dimension; "),"")&amp;IF(AND(G15=1,I15&lt;&gt;""),"Single leaf: review B width; ","")&amp;IF(G15&gt;2,"Multi-leaf: attach leaf layout; ","")&amp;IF(L15="","Missing leaf construction; ","")&amp;IF(Q15="","Missing door scope; ",""))</x:f>
      </x:c>
      <x:c r="S15" s="15" t="str">
        <x:f>IF(COUNTA(A15:Q15)=0,"",IF(M15="","Missing hardware set ID; ",IF(COUNTIFS('Hardware Sets'!$O$8:$O$57,SUBSTITUTE(SUBSTITUTE(SUBSTITUTE(UPPER(TRIM(M15&amp;"")),"~","~~"),"*","~*"),"?","~?"))=0,"Unknown hardware set ID; ",""))&amp;IF(N15="","Missing leaf finish ID; ",IF(COUNTIFS('Finish Register'!$P$8:$P$57,SUBSTITUTE(SUBSTITUTE(SUBSTITUTE(UPPER(TRIM(N15&amp;"")),"~","~~"),"*","~*"),"?","~?"))=0,"Unknown leaf finish ID; ",IF(COUNTIFS('Finish Register'!$P$8:$P$57,SUBSTITUTE(SUBSTITUTE(SUBSTITUTE(UPPER(TRIM(N15&amp;"")),"~","~~"),"*","~*"),"?","~?"))&gt;1,"Duplicate leaf finish ID; ","")))&amp;IF(AND(T15&lt;&gt;"",COUNTIFS('Opening &amp; Frame'!$R$8:$R$57,SUBSTITUTE(SUBSTITUTE(SUBSTITUTE(T15,"~","~~"),"*","~*"),"?","~?"))=0),"No Opening &amp; Frame record; ","")&amp;IF(AND(T15&lt;&gt;"",COUNTIFS('Handing &amp; Requirements'!$S$8:$S$57,SUBSTITUTE(SUBSTITUTE(SUBSTITUTE(T15,"~","~~"),"*","~*"),"?","~?"))=0),"No Handing &amp; Requirements record; ",""))</x:f>
      </x:c>
      <x:c r="T15" s="15" t="str">
        <x:f>IF(A15="","",UPPER(TRIM(A15&amp;"")))</x:f>
      </x:c>
    </x:row>
    <x:row r="16" ht="27" customHeight="1">
      <x:c r="A16" s="13"/>
      <x:c r="B16" s="13"/>
      <x:c r="C16" s="13"/>
      <x:c r="D16" s="13"/>
      <x:c r="E16" s="13"/>
      <x:c r="F16" s="13"/>
      <x:c r="G16" s="17"/>
      <x:c r="H16" s="17"/>
      <x:c r="I16" s="17"/>
      <x:c r="J16" s="17"/>
      <x:c r="K16" s="17"/>
      <x:c r="L16" s="13"/>
      <x:c r="M16" s="13"/>
      <x:c r="N16" s="13"/>
      <x:c r="O16" s="13"/>
      <x:c r="P16" s="13"/>
      <x:c r="Q16" s="13"/>
      <x:c r="R16" s="15" t="str">
        <x:f>IF(COUNTA(A16:Q16)=0,"",IF(T16="","Missing Door ID; ","")&amp;IF(AND(T16&lt;&gt;"",COUNTIFS('Door Schedule'!$T$8:$T$57,SUBSTITUTE(SUBSTITUTE(SUBSTITUTE(T16,"~","~~"),"*","~*"),"?","~?"))&gt;1),"Duplicate Door ID; ","")&amp;IF(OR(C16="",D16="",E16="",F16="",O16="",P16=""),"Check rooms/type/operation/drawing; ","")&amp;IF(ISNUMBER(G16),IF(AND(G16&gt;0,G16=INT(G16)),"","Check leaf count; "),"Check leaf count; ")&amp;IF(ISNUMBER(H16),IF(H16&gt;0,"","Check H dimension; "),"Check H dimension; ")&amp;IF(ISNUMBER(J16),IF(J16&gt;0,"","Check J dimension; "),"Check J dimension; ")&amp;IF(ISNUMBER(K16),IF(K16&gt;0,"","Check K dimension; "),"Check K dimension; ")&amp;IF(G16=2,IF(ISNUMBER(I16),IF(I16&gt;0,"","Check I dimension; "),"Check I dimension; "),"")&amp;IF(AND(G16=1,I16&lt;&gt;""),"Single leaf: review B width; ","")&amp;IF(G16&gt;2,"Multi-leaf: attach leaf layout; ","")&amp;IF(L16="","Missing leaf construction; ","")&amp;IF(Q16="","Missing door scope; ",""))</x:f>
      </x:c>
      <x:c r="S16" s="15" t="str">
        <x:f>IF(COUNTA(A16:Q16)=0,"",IF(M16="","Missing hardware set ID; ",IF(COUNTIFS('Hardware Sets'!$O$8:$O$57,SUBSTITUTE(SUBSTITUTE(SUBSTITUTE(UPPER(TRIM(M16&amp;"")),"~","~~"),"*","~*"),"?","~?"))=0,"Unknown hardware set ID; ",""))&amp;IF(N16="","Missing leaf finish ID; ",IF(COUNTIFS('Finish Register'!$P$8:$P$57,SUBSTITUTE(SUBSTITUTE(SUBSTITUTE(UPPER(TRIM(N16&amp;"")),"~","~~"),"*","~*"),"?","~?"))=0,"Unknown leaf finish ID; ",IF(COUNTIFS('Finish Register'!$P$8:$P$57,SUBSTITUTE(SUBSTITUTE(SUBSTITUTE(UPPER(TRIM(N16&amp;"")),"~","~~"),"*","~*"),"?","~?"))&gt;1,"Duplicate leaf finish ID; ","")))&amp;IF(AND(T16&lt;&gt;"",COUNTIFS('Opening &amp; Frame'!$R$8:$R$57,SUBSTITUTE(SUBSTITUTE(SUBSTITUTE(T16,"~","~~"),"*","~*"),"?","~?"))=0),"No Opening &amp; Frame record; ","")&amp;IF(AND(T16&lt;&gt;"",COUNTIFS('Handing &amp; Requirements'!$S$8:$S$57,SUBSTITUTE(SUBSTITUTE(SUBSTITUTE(T16,"~","~~"),"*","~*"),"?","~?"))=0),"No Handing &amp; Requirements record; ",""))</x:f>
      </x:c>
      <x:c r="T16" s="15" t="str">
        <x:f>IF(A16="","",UPPER(TRIM(A16&amp;"")))</x:f>
      </x:c>
    </x:row>
    <x:row r="17" ht="27" customHeight="1">
      <x:c r="A17" s="13"/>
      <x:c r="B17" s="13"/>
      <x:c r="C17" s="13"/>
      <x:c r="D17" s="13"/>
      <x:c r="E17" s="13"/>
      <x:c r="F17" s="13"/>
      <x:c r="G17" s="17"/>
      <x:c r="H17" s="17"/>
      <x:c r="I17" s="17"/>
      <x:c r="J17" s="17"/>
      <x:c r="K17" s="17"/>
      <x:c r="L17" s="13"/>
      <x:c r="M17" s="13"/>
      <x:c r="N17" s="13"/>
      <x:c r="O17" s="13"/>
      <x:c r="P17" s="13"/>
      <x:c r="Q17" s="13"/>
      <x:c r="R17" s="15" t="str">
        <x:f>IF(COUNTA(A17:Q17)=0,"",IF(T17="","Missing Door ID; ","")&amp;IF(AND(T17&lt;&gt;"",COUNTIFS('Door Schedule'!$T$8:$T$57,SUBSTITUTE(SUBSTITUTE(SUBSTITUTE(T17,"~","~~"),"*","~*"),"?","~?"))&gt;1),"Duplicate Door ID; ","")&amp;IF(OR(C17="",D17="",E17="",F17="",O17="",P17=""),"Check rooms/type/operation/drawing; ","")&amp;IF(ISNUMBER(G17),IF(AND(G17&gt;0,G17=INT(G17)),"","Check leaf count; "),"Check leaf count; ")&amp;IF(ISNUMBER(H17),IF(H17&gt;0,"","Check H dimension; "),"Check H dimension; ")&amp;IF(ISNUMBER(J17),IF(J17&gt;0,"","Check J dimension; "),"Check J dimension; ")&amp;IF(ISNUMBER(K17),IF(K17&gt;0,"","Check K dimension; "),"Check K dimension; ")&amp;IF(G17=2,IF(ISNUMBER(I17),IF(I17&gt;0,"","Check I dimension; "),"Check I dimension; "),"")&amp;IF(AND(G17=1,I17&lt;&gt;""),"Single leaf: review B width; ","")&amp;IF(G17&gt;2,"Multi-leaf: attach leaf layout; ","")&amp;IF(L17="","Missing leaf construction; ","")&amp;IF(Q17="","Missing door scope; ",""))</x:f>
      </x:c>
      <x:c r="S17" s="15" t="str">
        <x:f>IF(COUNTA(A17:Q17)=0,"",IF(M17="","Missing hardware set ID; ",IF(COUNTIFS('Hardware Sets'!$O$8:$O$57,SUBSTITUTE(SUBSTITUTE(SUBSTITUTE(UPPER(TRIM(M17&amp;"")),"~","~~"),"*","~*"),"?","~?"))=0,"Unknown hardware set ID; ",""))&amp;IF(N17="","Missing leaf finish ID; ",IF(COUNTIFS('Finish Register'!$P$8:$P$57,SUBSTITUTE(SUBSTITUTE(SUBSTITUTE(UPPER(TRIM(N17&amp;"")),"~","~~"),"*","~*"),"?","~?"))=0,"Unknown leaf finish ID; ",IF(COUNTIFS('Finish Register'!$P$8:$P$57,SUBSTITUTE(SUBSTITUTE(SUBSTITUTE(UPPER(TRIM(N17&amp;"")),"~","~~"),"*","~*"),"?","~?"))&gt;1,"Duplicate leaf finish ID; ","")))&amp;IF(AND(T17&lt;&gt;"",COUNTIFS('Opening &amp; Frame'!$R$8:$R$57,SUBSTITUTE(SUBSTITUTE(SUBSTITUTE(T17,"~","~~"),"*","~*"),"?","~?"))=0),"No Opening &amp; Frame record; ","")&amp;IF(AND(T17&lt;&gt;"",COUNTIFS('Handing &amp; Requirements'!$S$8:$S$57,SUBSTITUTE(SUBSTITUTE(SUBSTITUTE(T17,"~","~~"),"*","~*"),"?","~?"))=0),"No Handing &amp; Requirements record; ",""))</x:f>
      </x:c>
      <x:c r="T17" s="15" t="str">
        <x:f>IF(A17="","",UPPER(TRIM(A17&amp;"")))</x:f>
      </x:c>
    </x:row>
    <x:row r="18" ht="27" customHeight="1">
      <x:c r="A18" s="13"/>
      <x:c r="B18" s="13"/>
      <x:c r="C18" s="13"/>
      <x:c r="D18" s="13"/>
      <x:c r="E18" s="13"/>
      <x:c r="F18" s="13"/>
      <x:c r="G18" s="17"/>
      <x:c r="H18" s="17"/>
      <x:c r="I18" s="17"/>
      <x:c r="J18" s="17"/>
      <x:c r="K18" s="17"/>
      <x:c r="L18" s="13"/>
      <x:c r="M18" s="13"/>
      <x:c r="N18" s="13"/>
      <x:c r="O18" s="13"/>
      <x:c r="P18" s="13"/>
      <x:c r="Q18" s="13"/>
      <x:c r="R18" s="15" t="str">
        <x:f>IF(COUNTA(A18:Q18)=0,"",IF(T18="","Missing Door ID; ","")&amp;IF(AND(T18&lt;&gt;"",COUNTIFS('Door Schedule'!$T$8:$T$57,SUBSTITUTE(SUBSTITUTE(SUBSTITUTE(T18,"~","~~"),"*","~*"),"?","~?"))&gt;1),"Duplicate Door ID; ","")&amp;IF(OR(C18="",D18="",E18="",F18="",O18="",P18=""),"Check rooms/type/operation/drawing; ","")&amp;IF(ISNUMBER(G18),IF(AND(G18&gt;0,G18=INT(G18)),"","Check leaf count; "),"Check leaf count; ")&amp;IF(ISNUMBER(H18),IF(H18&gt;0,"","Check H dimension; "),"Check H dimension; ")&amp;IF(ISNUMBER(J18),IF(J18&gt;0,"","Check J dimension; "),"Check J dimension; ")&amp;IF(ISNUMBER(K18),IF(K18&gt;0,"","Check K dimension; "),"Check K dimension; ")&amp;IF(G18=2,IF(ISNUMBER(I18),IF(I18&gt;0,"","Check I dimension; "),"Check I dimension; "),"")&amp;IF(AND(G18=1,I18&lt;&gt;""),"Single leaf: review B width; ","")&amp;IF(G18&gt;2,"Multi-leaf: attach leaf layout; ","")&amp;IF(L18="","Missing leaf construction; ","")&amp;IF(Q18="","Missing door scope; ",""))</x:f>
      </x:c>
      <x:c r="S18" s="15" t="str">
        <x:f>IF(COUNTA(A18:Q18)=0,"",IF(M18="","Missing hardware set ID; ",IF(COUNTIFS('Hardware Sets'!$O$8:$O$57,SUBSTITUTE(SUBSTITUTE(SUBSTITUTE(UPPER(TRIM(M18&amp;"")),"~","~~"),"*","~*"),"?","~?"))=0,"Unknown hardware set ID; ",""))&amp;IF(N18="","Missing leaf finish ID; ",IF(COUNTIFS('Finish Register'!$P$8:$P$57,SUBSTITUTE(SUBSTITUTE(SUBSTITUTE(UPPER(TRIM(N18&amp;"")),"~","~~"),"*","~*"),"?","~?"))=0,"Unknown leaf finish ID; ",IF(COUNTIFS('Finish Register'!$P$8:$P$57,SUBSTITUTE(SUBSTITUTE(SUBSTITUTE(UPPER(TRIM(N18&amp;"")),"~","~~"),"*","~*"),"?","~?"))&gt;1,"Duplicate leaf finish ID; ","")))&amp;IF(AND(T18&lt;&gt;"",COUNTIFS('Opening &amp; Frame'!$R$8:$R$57,SUBSTITUTE(SUBSTITUTE(SUBSTITUTE(T18,"~","~~"),"*","~*"),"?","~?"))=0),"No Opening &amp; Frame record; ","")&amp;IF(AND(T18&lt;&gt;"",COUNTIFS('Handing &amp; Requirements'!$S$8:$S$57,SUBSTITUTE(SUBSTITUTE(SUBSTITUTE(T18,"~","~~"),"*","~*"),"?","~?"))=0),"No Handing &amp; Requirements record; ",""))</x:f>
      </x:c>
      <x:c r="T18" s="15" t="str">
        <x:f>IF(A18="","",UPPER(TRIM(A18&amp;"")))</x:f>
      </x:c>
    </x:row>
    <x:row r="19" ht="27" customHeight="1">
      <x:c r="A19" s="13"/>
      <x:c r="B19" s="13"/>
      <x:c r="C19" s="13"/>
      <x:c r="D19" s="13"/>
      <x:c r="E19" s="13"/>
      <x:c r="F19" s="13"/>
      <x:c r="G19" s="17"/>
      <x:c r="H19" s="17"/>
      <x:c r="I19" s="17"/>
      <x:c r="J19" s="17"/>
      <x:c r="K19" s="17"/>
      <x:c r="L19" s="13"/>
      <x:c r="M19" s="13"/>
      <x:c r="N19" s="13"/>
      <x:c r="O19" s="13"/>
      <x:c r="P19" s="13"/>
      <x:c r="Q19" s="13"/>
      <x:c r="R19" s="15" t="str">
        <x:f>IF(COUNTA(A19:Q19)=0,"",IF(T19="","Missing Door ID; ","")&amp;IF(AND(T19&lt;&gt;"",COUNTIFS('Door Schedule'!$T$8:$T$57,SUBSTITUTE(SUBSTITUTE(SUBSTITUTE(T19,"~","~~"),"*","~*"),"?","~?"))&gt;1),"Duplicate Door ID; ","")&amp;IF(OR(C19="",D19="",E19="",F19="",O19="",P19=""),"Check rooms/type/operation/drawing; ","")&amp;IF(ISNUMBER(G19),IF(AND(G19&gt;0,G19=INT(G19)),"","Check leaf count; "),"Check leaf count; ")&amp;IF(ISNUMBER(H19),IF(H19&gt;0,"","Check H dimension; "),"Check H dimension; ")&amp;IF(ISNUMBER(J19),IF(J19&gt;0,"","Check J dimension; "),"Check J dimension; ")&amp;IF(ISNUMBER(K19),IF(K19&gt;0,"","Check K dimension; "),"Check K dimension; ")&amp;IF(G19=2,IF(ISNUMBER(I19),IF(I19&gt;0,"","Check I dimension; "),"Check I dimension; "),"")&amp;IF(AND(G19=1,I19&lt;&gt;""),"Single leaf: review B width; ","")&amp;IF(G19&gt;2,"Multi-leaf: attach leaf layout; ","")&amp;IF(L19="","Missing leaf construction; ","")&amp;IF(Q19="","Missing door scope; ",""))</x:f>
      </x:c>
      <x:c r="S19" s="15" t="str">
        <x:f>IF(COUNTA(A19:Q19)=0,"",IF(M19="","Missing hardware set ID; ",IF(COUNTIFS('Hardware Sets'!$O$8:$O$57,SUBSTITUTE(SUBSTITUTE(SUBSTITUTE(UPPER(TRIM(M19&amp;"")),"~","~~"),"*","~*"),"?","~?"))=0,"Unknown hardware set ID; ",""))&amp;IF(N19="","Missing leaf finish ID; ",IF(COUNTIFS('Finish Register'!$P$8:$P$57,SUBSTITUTE(SUBSTITUTE(SUBSTITUTE(UPPER(TRIM(N19&amp;"")),"~","~~"),"*","~*"),"?","~?"))=0,"Unknown leaf finish ID; ",IF(COUNTIFS('Finish Register'!$P$8:$P$57,SUBSTITUTE(SUBSTITUTE(SUBSTITUTE(UPPER(TRIM(N19&amp;"")),"~","~~"),"*","~*"),"?","~?"))&gt;1,"Duplicate leaf finish ID; ","")))&amp;IF(AND(T19&lt;&gt;"",COUNTIFS('Opening &amp; Frame'!$R$8:$R$57,SUBSTITUTE(SUBSTITUTE(SUBSTITUTE(T19,"~","~~"),"*","~*"),"?","~?"))=0),"No Opening &amp; Frame record; ","")&amp;IF(AND(T19&lt;&gt;"",COUNTIFS('Handing &amp; Requirements'!$S$8:$S$57,SUBSTITUTE(SUBSTITUTE(SUBSTITUTE(T19,"~","~~"),"*","~*"),"?","~?"))=0),"No Handing &amp; Requirements record; ",""))</x:f>
      </x:c>
      <x:c r="T19" s="15" t="str">
        <x:f>IF(A19="","",UPPER(TRIM(A19&amp;"")))</x:f>
      </x:c>
    </x:row>
    <x:row r="20" ht="27" customHeight="1">
      <x:c r="A20" s="13"/>
      <x:c r="B20" s="13"/>
      <x:c r="C20" s="13"/>
      <x:c r="D20" s="13"/>
      <x:c r="E20" s="13"/>
      <x:c r="F20" s="13"/>
      <x:c r="G20" s="17"/>
      <x:c r="H20" s="17"/>
      <x:c r="I20" s="17"/>
      <x:c r="J20" s="17"/>
      <x:c r="K20" s="17"/>
      <x:c r="L20" s="13"/>
      <x:c r="M20" s="13"/>
      <x:c r="N20" s="13"/>
      <x:c r="O20" s="13"/>
      <x:c r="P20" s="13"/>
      <x:c r="Q20" s="13"/>
      <x:c r="R20" s="15" t="str">
        <x:f>IF(COUNTA(A20:Q20)=0,"",IF(T20="","Missing Door ID; ","")&amp;IF(AND(T20&lt;&gt;"",COUNTIFS('Door Schedule'!$T$8:$T$57,SUBSTITUTE(SUBSTITUTE(SUBSTITUTE(T20,"~","~~"),"*","~*"),"?","~?"))&gt;1),"Duplicate Door ID; ","")&amp;IF(OR(C20="",D20="",E20="",F20="",O20="",P20=""),"Check rooms/type/operation/drawing; ","")&amp;IF(ISNUMBER(G20),IF(AND(G20&gt;0,G20=INT(G20)),"","Check leaf count; "),"Check leaf count; ")&amp;IF(ISNUMBER(H20),IF(H20&gt;0,"","Check H dimension; "),"Check H dimension; ")&amp;IF(ISNUMBER(J20),IF(J20&gt;0,"","Check J dimension; "),"Check J dimension; ")&amp;IF(ISNUMBER(K20),IF(K20&gt;0,"","Check K dimension; "),"Check K dimension; ")&amp;IF(G20=2,IF(ISNUMBER(I20),IF(I20&gt;0,"","Check I dimension; "),"Check I dimension; "),"")&amp;IF(AND(G20=1,I20&lt;&gt;""),"Single leaf: review B width; ","")&amp;IF(G20&gt;2,"Multi-leaf: attach leaf layout; ","")&amp;IF(L20="","Missing leaf construction; ","")&amp;IF(Q20="","Missing door scope; ",""))</x:f>
      </x:c>
      <x:c r="S20" s="15" t="str">
        <x:f>IF(COUNTA(A20:Q20)=0,"",IF(M20="","Missing hardware set ID; ",IF(COUNTIFS('Hardware Sets'!$O$8:$O$57,SUBSTITUTE(SUBSTITUTE(SUBSTITUTE(UPPER(TRIM(M20&amp;"")),"~","~~"),"*","~*"),"?","~?"))=0,"Unknown hardware set ID; ",""))&amp;IF(N20="","Missing leaf finish ID; ",IF(COUNTIFS('Finish Register'!$P$8:$P$57,SUBSTITUTE(SUBSTITUTE(SUBSTITUTE(UPPER(TRIM(N20&amp;"")),"~","~~"),"*","~*"),"?","~?"))=0,"Unknown leaf finish ID; ",IF(COUNTIFS('Finish Register'!$P$8:$P$57,SUBSTITUTE(SUBSTITUTE(SUBSTITUTE(UPPER(TRIM(N20&amp;"")),"~","~~"),"*","~*"),"?","~?"))&gt;1,"Duplicate leaf finish ID; ","")))&amp;IF(AND(T20&lt;&gt;"",COUNTIFS('Opening &amp; Frame'!$R$8:$R$57,SUBSTITUTE(SUBSTITUTE(SUBSTITUTE(T20,"~","~~"),"*","~*"),"?","~?"))=0),"No Opening &amp; Frame record; ","")&amp;IF(AND(T20&lt;&gt;"",COUNTIFS('Handing &amp; Requirements'!$S$8:$S$57,SUBSTITUTE(SUBSTITUTE(SUBSTITUTE(T20,"~","~~"),"*","~*"),"?","~?"))=0),"No Handing &amp; Requirements record; ",""))</x:f>
      </x:c>
      <x:c r="T20" s="15" t="str">
        <x:f>IF(A20="","",UPPER(TRIM(A20&amp;"")))</x:f>
      </x:c>
    </x:row>
    <x:row r="21" ht="27" customHeight="1">
      <x:c r="A21" s="13"/>
      <x:c r="B21" s="13"/>
      <x:c r="C21" s="13"/>
      <x:c r="D21" s="13"/>
      <x:c r="E21" s="13"/>
      <x:c r="F21" s="13"/>
      <x:c r="G21" s="17"/>
      <x:c r="H21" s="17"/>
      <x:c r="I21" s="17"/>
      <x:c r="J21" s="17"/>
      <x:c r="K21" s="17"/>
      <x:c r="L21" s="13"/>
      <x:c r="M21" s="13"/>
      <x:c r="N21" s="13"/>
      <x:c r="O21" s="13"/>
      <x:c r="P21" s="13"/>
      <x:c r="Q21" s="13"/>
      <x:c r="R21" s="15" t="str">
        <x:f>IF(COUNTA(A21:Q21)=0,"",IF(T21="","Missing Door ID; ","")&amp;IF(AND(T21&lt;&gt;"",COUNTIFS('Door Schedule'!$T$8:$T$57,SUBSTITUTE(SUBSTITUTE(SUBSTITUTE(T21,"~","~~"),"*","~*"),"?","~?"))&gt;1),"Duplicate Door ID; ","")&amp;IF(OR(C21="",D21="",E21="",F21="",O21="",P21=""),"Check rooms/type/operation/drawing; ","")&amp;IF(ISNUMBER(G21),IF(AND(G21&gt;0,G21=INT(G21)),"","Check leaf count; "),"Check leaf count; ")&amp;IF(ISNUMBER(H21),IF(H21&gt;0,"","Check H dimension; "),"Check H dimension; ")&amp;IF(ISNUMBER(J21),IF(J21&gt;0,"","Check J dimension; "),"Check J dimension; ")&amp;IF(ISNUMBER(K21),IF(K21&gt;0,"","Check K dimension; "),"Check K dimension; ")&amp;IF(G21=2,IF(ISNUMBER(I21),IF(I21&gt;0,"","Check I dimension; "),"Check I dimension; "),"")&amp;IF(AND(G21=1,I21&lt;&gt;""),"Single leaf: review B width; ","")&amp;IF(G21&gt;2,"Multi-leaf: attach leaf layout; ","")&amp;IF(L21="","Missing leaf construction; ","")&amp;IF(Q21="","Missing door scope; ",""))</x:f>
      </x:c>
      <x:c r="S21" s="15" t="str">
        <x:f>IF(COUNTA(A21:Q21)=0,"",IF(M21="","Missing hardware set ID; ",IF(COUNTIFS('Hardware Sets'!$O$8:$O$57,SUBSTITUTE(SUBSTITUTE(SUBSTITUTE(UPPER(TRIM(M21&amp;"")),"~","~~"),"*","~*"),"?","~?"))=0,"Unknown hardware set ID; ",""))&amp;IF(N21="","Missing leaf finish ID; ",IF(COUNTIFS('Finish Register'!$P$8:$P$57,SUBSTITUTE(SUBSTITUTE(SUBSTITUTE(UPPER(TRIM(N21&amp;"")),"~","~~"),"*","~*"),"?","~?"))=0,"Unknown leaf finish ID; ",IF(COUNTIFS('Finish Register'!$P$8:$P$57,SUBSTITUTE(SUBSTITUTE(SUBSTITUTE(UPPER(TRIM(N21&amp;"")),"~","~~"),"*","~*"),"?","~?"))&gt;1,"Duplicate leaf finish ID; ","")))&amp;IF(AND(T21&lt;&gt;"",COUNTIFS('Opening &amp; Frame'!$R$8:$R$57,SUBSTITUTE(SUBSTITUTE(SUBSTITUTE(T21,"~","~~"),"*","~*"),"?","~?"))=0),"No Opening &amp; Frame record; ","")&amp;IF(AND(T21&lt;&gt;"",COUNTIFS('Handing &amp; Requirements'!$S$8:$S$57,SUBSTITUTE(SUBSTITUTE(SUBSTITUTE(T21,"~","~~"),"*","~*"),"?","~?"))=0),"No Handing &amp; Requirements record; ",""))</x:f>
      </x:c>
      <x:c r="T21" s="15" t="str">
        <x:f>IF(A21="","",UPPER(TRIM(A21&amp;"")))</x:f>
      </x:c>
    </x:row>
    <x:row r="22" ht="27" customHeight="1">
      <x:c r="A22" s="13"/>
      <x:c r="B22" s="13"/>
      <x:c r="C22" s="13"/>
      <x:c r="D22" s="13"/>
      <x:c r="E22" s="13"/>
      <x:c r="F22" s="13"/>
      <x:c r="G22" s="17"/>
      <x:c r="H22" s="17"/>
      <x:c r="I22" s="17"/>
      <x:c r="J22" s="17"/>
      <x:c r="K22" s="17"/>
      <x:c r="L22" s="13"/>
      <x:c r="M22" s="13"/>
      <x:c r="N22" s="13"/>
      <x:c r="O22" s="13"/>
      <x:c r="P22" s="13"/>
      <x:c r="Q22" s="13"/>
      <x:c r="R22" s="15" t="str">
        <x:f>IF(COUNTA(A22:Q22)=0,"",IF(T22="","Missing Door ID; ","")&amp;IF(AND(T22&lt;&gt;"",COUNTIFS('Door Schedule'!$T$8:$T$57,SUBSTITUTE(SUBSTITUTE(SUBSTITUTE(T22,"~","~~"),"*","~*"),"?","~?"))&gt;1),"Duplicate Door ID; ","")&amp;IF(OR(C22="",D22="",E22="",F22="",O22="",P22=""),"Check rooms/type/operation/drawing; ","")&amp;IF(ISNUMBER(G22),IF(AND(G22&gt;0,G22=INT(G22)),"","Check leaf count; "),"Check leaf count; ")&amp;IF(ISNUMBER(H22),IF(H22&gt;0,"","Check H dimension; "),"Check H dimension; ")&amp;IF(ISNUMBER(J22),IF(J22&gt;0,"","Check J dimension; "),"Check J dimension; ")&amp;IF(ISNUMBER(K22),IF(K22&gt;0,"","Check K dimension; "),"Check K dimension; ")&amp;IF(G22=2,IF(ISNUMBER(I22),IF(I22&gt;0,"","Check I dimension; "),"Check I dimension; "),"")&amp;IF(AND(G22=1,I22&lt;&gt;""),"Single leaf: review B width; ","")&amp;IF(G22&gt;2,"Multi-leaf: attach leaf layout; ","")&amp;IF(L22="","Missing leaf construction; ","")&amp;IF(Q22="","Missing door scope; ",""))</x:f>
      </x:c>
      <x:c r="S22" s="15" t="str">
        <x:f>IF(COUNTA(A22:Q22)=0,"",IF(M22="","Missing hardware set ID; ",IF(COUNTIFS('Hardware Sets'!$O$8:$O$57,SUBSTITUTE(SUBSTITUTE(SUBSTITUTE(UPPER(TRIM(M22&amp;"")),"~","~~"),"*","~*"),"?","~?"))=0,"Unknown hardware set ID; ",""))&amp;IF(N22="","Missing leaf finish ID; ",IF(COUNTIFS('Finish Register'!$P$8:$P$57,SUBSTITUTE(SUBSTITUTE(SUBSTITUTE(UPPER(TRIM(N22&amp;"")),"~","~~"),"*","~*"),"?","~?"))=0,"Unknown leaf finish ID; ",IF(COUNTIFS('Finish Register'!$P$8:$P$57,SUBSTITUTE(SUBSTITUTE(SUBSTITUTE(UPPER(TRIM(N22&amp;"")),"~","~~"),"*","~*"),"?","~?"))&gt;1,"Duplicate leaf finish ID; ","")))&amp;IF(AND(T22&lt;&gt;"",COUNTIFS('Opening &amp; Frame'!$R$8:$R$57,SUBSTITUTE(SUBSTITUTE(SUBSTITUTE(T22,"~","~~"),"*","~*"),"?","~?"))=0),"No Opening &amp; Frame record; ","")&amp;IF(AND(T22&lt;&gt;"",COUNTIFS('Handing &amp; Requirements'!$S$8:$S$57,SUBSTITUTE(SUBSTITUTE(SUBSTITUTE(T22,"~","~~"),"*","~*"),"?","~?"))=0),"No Handing &amp; Requirements record; ",""))</x:f>
      </x:c>
      <x:c r="T22" s="15" t="str">
        <x:f>IF(A22="","",UPPER(TRIM(A22&amp;"")))</x:f>
      </x:c>
    </x:row>
    <x:row r="23" ht="27" customHeight="1">
      <x:c r="A23" s="13"/>
      <x:c r="B23" s="13"/>
      <x:c r="C23" s="13"/>
      <x:c r="D23" s="13"/>
      <x:c r="E23" s="13"/>
      <x:c r="F23" s="13"/>
      <x:c r="G23" s="17"/>
      <x:c r="H23" s="17"/>
      <x:c r="I23" s="17"/>
      <x:c r="J23" s="17"/>
      <x:c r="K23" s="17"/>
      <x:c r="L23" s="13"/>
      <x:c r="M23" s="13"/>
      <x:c r="N23" s="13"/>
      <x:c r="O23" s="13"/>
      <x:c r="P23" s="13"/>
      <x:c r="Q23" s="13"/>
      <x:c r="R23" s="15" t="str">
        <x:f>IF(COUNTA(A23:Q23)=0,"",IF(T23="","Missing Door ID; ","")&amp;IF(AND(T23&lt;&gt;"",COUNTIFS('Door Schedule'!$T$8:$T$57,SUBSTITUTE(SUBSTITUTE(SUBSTITUTE(T23,"~","~~"),"*","~*"),"?","~?"))&gt;1),"Duplicate Door ID; ","")&amp;IF(OR(C23="",D23="",E23="",F23="",O23="",P23=""),"Check rooms/type/operation/drawing; ","")&amp;IF(ISNUMBER(G23),IF(AND(G23&gt;0,G23=INT(G23)),"","Check leaf count; "),"Check leaf count; ")&amp;IF(ISNUMBER(H23),IF(H23&gt;0,"","Check H dimension; "),"Check H dimension; ")&amp;IF(ISNUMBER(J23),IF(J23&gt;0,"","Check J dimension; "),"Check J dimension; ")&amp;IF(ISNUMBER(K23),IF(K23&gt;0,"","Check K dimension; "),"Check K dimension; ")&amp;IF(G23=2,IF(ISNUMBER(I23),IF(I23&gt;0,"","Check I dimension; "),"Check I dimension; "),"")&amp;IF(AND(G23=1,I23&lt;&gt;""),"Single leaf: review B width; ","")&amp;IF(G23&gt;2,"Multi-leaf: attach leaf layout; ","")&amp;IF(L23="","Missing leaf construction; ","")&amp;IF(Q23="","Missing door scope; ",""))</x:f>
      </x:c>
      <x:c r="S23" s="15" t="str">
        <x:f>IF(COUNTA(A23:Q23)=0,"",IF(M23="","Missing hardware set ID; ",IF(COUNTIFS('Hardware Sets'!$O$8:$O$57,SUBSTITUTE(SUBSTITUTE(SUBSTITUTE(UPPER(TRIM(M23&amp;"")),"~","~~"),"*","~*"),"?","~?"))=0,"Unknown hardware set ID; ",""))&amp;IF(N23="","Missing leaf finish ID; ",IF(COUNTIFS('Finish Register'!$P$8:$P$57,SUBSTITUTE(SUBSTITUTE(SUBSTITUTE(UPPER(TRIM(N23&amp;"")),"~","~~"),"*","~*"),"?","~?"))=0,"Unknown leaf finish ID; ",IF(COUNTIFS('Finish Register'!$P$8:$P$57,SUBSTITUTE(SUBSTITUTE(SUBSTITUTE(UPPER(TRIM(N23&amp;"")),"~","~~"),"*","~*"),"?","~?"))&gt;1,"Duplicate leaf finish ID; ","")))&amp;IF(AND(T23&lt;&gt;"",COUNTIFS('Opening &amp; Frame'!$R$8:$R$57,SUBSTITUTE(SUBSTITUTE(SUBSTITUTE(T23,"~","~~"),"*","~*"),"?","~?"))=0),"No Opening &amp; Frame record; ","")&amp;IF(AND(T23&lt;&gt;"",COUNTIFS('Handing &amp; Requirements'!$S$8:$S$57,SUBSTITUTE(SUBSTITUTE(SUBSTITUTE(T23,"~","~~"),"*","~*"),"?","~?"))=0),"No Handing &amp; Requirements record; ",""))</x:f>
      </x:c>
      <x:c r="T23" s="15" t="str">
        <x:f>IF(A23="","",UPPER(TRIM(A23&amp;"")))</x:f>
      </x:c>
    </x:row>
    <x:row r="24" ht="27" customHeight="1">
      <x:c r="A24" s="13"/>
      <x:c r="B24" s="13"/>
      <x:c r="C24" s="13"/>
      <x:c r="D24" s="13"/>
      <x:c r="E24" s="13"/>
      <x:c r="F24" s="13"/>
      <x:c r="G24" s="17"/>
      <x:c r="H24" s="17"/>
      <x:c r="I24" s="17"/>
      <x:c r="J24" s="17"/>
      <x:c r="K24" s="17"/>
      <x:c r="L24" s="13"/>
      <x:c r="M24" s="13"/>
      <x:c r="N24" s="13"/>
      <x:c r="O24" s="13"/>
      <x:c r="P24" s="13"/>
      <x:c r="Q24" s="13"/>
      <x:c r="R24" s="15" t="str">
        <x:f>IF(COUNTA(A24:Q24)=0,"",IF(T24="","Missing Door ID; ","")&amp;IF(AND(T24&lt;&gt;"",COUNTIFS('Door Schedule'!$T$8:$T$57,SUBSTITUTE(SUBSTITUTE(SUBSTITUTE(T24,"~","~~"),"*","~*"),"?","~?"))&gt;1),"Duplicate Door ID; ","")&amp;IF(OR(C24="",D24="",E24="",F24="",O24="",P24=""),"Check rooms/type/operation/drawing; ","")&amp;IF(ISNUMBER(G24),IF(AND(G24&gt;0,G24=INT(G24)),"","Check leaf count; "),"Check leaf count; ")&amp;IF(ISNUMBER(H24),IF(H24&gt;0,"","Check H dimension; "),"Check H dimension; ")&amp;IF(ISNUMBER(J24),IF(J24&gt;0,"","Check J dimension; "),"Check J dimension; ")&amp;IF(ISNUMBER(K24),IF(K24&gt;0,"","Check K dimension; "),"Check K dimension; ")&amp;IF(G24=2,IF(ISNUMBER(I24),IF(I24&gt;0,"","Check I dimension; "),"Check I dimension; "),"")&amp;IF(AND(G24=1,I24&lt;&gt;""),"Single leaf: review B width; ","")&amp;IF(G24&gt;2,"Multi-leaf: attach leaf layout; ","")&amp;IF(L24="","Missing leaf construction; ","")&amp;IF(Q24="","Missing door scope; ",""))</x:f>
      </x:c>
      <x:c r="S24" s="15" t="str">
        <x:f>IF(COUNTA(A24:Q24)=0,"",IF(M24="","Missing hardware set ID; ",IF(COUNTIFS('Hardware Sets'!$O$8:$O$57,SUBSTITUTE(SUBSTITUTE(SUBSTITUTE(UPPER(TRIM(M24&amp;"")),"~","~~"),"*","~*"),"?","~?"))=0,"Unknown hardware set ID; ",""))&amp;IF(N24="","Missing leaf finish ID; ",IF(COUNTIFS('Finish Register'!$P$8:$P$57,SUBSTITUTE(SUBSTITUTE(SUBSTITUTE(UPPER(TRIM(N24&amp;"")),"~","~~"),"*","~*"),"?","~?"))=0,"Unknown leaf finish ID; ",IF(COUNTIFS('Finish Register'!$P$8:$P$57,SUBSTITUTE(SUBSTITUTE(SUBSTITUTE(UPPER(TRIM(N24&amp;"")),"~","~~"),"*","~*"),"?","~?"))&gt;1,"Duplicate leaf finish ID; ","")))&amp;IF(AND(T24&lt;&gt;"",COUNTIFS('Opening &amp; Frame'!$R$8:$R$57,SUBSTITUTE(SUBSTITUTE(SUBSTITUTE(T24,"~","~~"),"*","~*"),"?","~?"))=0),"No Opening &amp; Frame record; ","")&amp;IF(AND(T24&lt;&gt;"",COUNTIFS('Handing &amp; Requirements'!$S$8:$S$57,SUBSTITUTE(SUBSTITUTE(SUBSTITUTE(T24,"~","~~"),"*","~*"),"?","~?"))=0),"No Handing &amp; Requirements record; ",""))</x:f>
      </x:c>
      <x:c r="T24" s="15" t="str">
        <x:f>IF(A24="","",UPPER(TRIM(A24&amp;"")))</x:f>
      </x:c>
    </x:row>
    <x:row r="25" ht="27" customHeight="1">
      <x:c r="A25" s="13"/>
      <x:c r="B25" s="13"/>
      <x:c r="C25" s="13"/>
      <x:c r="D25" s="13"/>
      <x:c r="E25" s="13"/>
      <x:c r="F25" s="13"/>
      <x:c r="G25" s="17"/>
      <x:c r="H25" s="17"/>
      <x:c r="I25" s="17"/>
      <x:c r="J25" s="17"/>
      <x:c r="K25" s="17"/>
      <x:c r="L25" s="13"/>
      <x:c r="M25" s="13"/>
      <x:c r="N25" s="13"/>
      <x:c r="O25" s="13"/>
      <x:c r="P25" s="13"/>
      <x:c r="Q25" s="13"/>
      <x:c r="R25" s="15" t="str">
        <x:f>IF(COUNTA(A25:Q25)=0,"",IF(T25="","Missing Door ID; ","")&amp;IF(AND(T25&lt;&gt;"",COUNTIFS('Door Schedule'!$T$8:$T$57,SUBSTITUTE(SUBSTITUTE(SUBSTITUTE(T25,"~","~~"),"*","~*"),"?","~?"))&gt;1),"Duplicate Door ID; ","")&amp;IF(OR(C25="",D25="",E25="",F25="",O25="",P25=""),"Check rooms/type/operation/drawing; ","")&amp;IF(ISNUMBER(G25),IF(AND(G25&gt;0,G25=INT(G25)),"","Check leaf count; "),"Check leaf count; ")&amp;IF(ISNUMBER(H25),IF(H25&gt;0,"","Check H dimension; "),"Check H dimension; ")&amp;IF(ISNUMBER(J25),IF(J25&gt;0,"","Check J dimension; "),"Check J dimension; ")&amp;IF(ISNUMBER(K25),IF(K25&gt;0,"","Check K dimension; "),"Check K dimension; ")&amp;IF(G25=2,IF(ISNUMBER(I25),IF(I25&gt;0,"","Check I dimension; "),"Check I dimension; "),"")&amp;IF(AND(G25=1,I25&lt;&gt;""),"Single leaf: review B width; ","")&amp;IF(G25&gt;2,"Multi-leaf: attach leaf layout; ","")&amp;IF(L25="","Missing leaf construction; ","")&amp;IF(Q25="","Missing door scope; ",""))</x:f>
      </x:c>
      <x:c r="S25" s="15" t="str">
        <x:f>IF(COUNTA(A25:Q25)=0,"",IF(M25="","Missing hardware set ID; ",IF(COUNTIFS('Hardware Sets'!$O$8:$O$57,SUBSTITUTE(SUBSTITUTE(SUBSTITUTE(UPPER(TRIM(M25&amp;"")),"~","~~"),"*","~*"),"?","~?"))=0,"Unknown hardware set ID; ",""))&amp;IF(N25="","Missing leaf finish ID; ",IF(COUNTIFS('Finish Register'!$P$8:$P$57,SUBSTITUTE(SUBSTITUTE(SUBSTITUTE(UPPER(TRIM(N25&amp;"")),"~","~~"),"*","~*"),"?","~?"))=0,"Unknown leaf finish ID; ",IF(COUNTIFS('Finish Register'!$P$8:$P$57,SUBSTITUTE(SUBSTITUTE(SUBSTITUTE(UPPER(TRIM(N25&amp;"")),"~","~~"),"*","~*"),"?","~?"))&gt;1,"Duplicate leaf finish ID; ","")))&amp;IF(AND(T25&lt;&gt;"",COUNTIFS('Opening &amp; Frame'!$R$8:$R$57,SUBSTITUTE(SUBSTITUTE(SUBSTITUTE(T25,"~","~~"),"*","~*"),"?","~?"))=0),"No Opening &amp; Frame record; ","")&amp;IF(AND(T25&lt;&gt;"",COUNTIFS('Handing &amp; Requirements'!$S$8:$S$57,SUBSTITUTE(SUBSTITUTE(SUBSTITUTE(T25,"~","~~"),"*","~*"),"?","~?"))=0),"No Handing &amp; Requirements record; ",""))</x:f>
      </x:c>
      <x:c r="T25" s="15" t="str">
        <x:f>IF(A25="","",UPPER(TRIM(A25&amp;"")))</x:f>
      </x:c>
    </x:row>
    <x:row r="26" ht="27" customHeight="1">
      <x:c r="A26" s="13"/>
      <x:c r="B26" s="13"/>
      <x:c r="C26" s="13"/>
      <x:c r="D26" s="13"/>
      <x:c r="E26" s="13"/>
      <x:c r="F26" s="13"/>
      <x:c r="G26" s="17"/>
      <x:c r="H26" s="17"/>
      <x:c r="I26" s="17"/>
      <x:c r="J26" s="17"/>
      <x:c r="K26" s="17"/>
      <x:c r="L26" s="13"/>
      <x:c r="M26" s="13"/>
      <x:c r="N26" s="13"/>
      <x:c r="O26" s="13"/>
      <x:c r="P26" s="13"/>
      <x:c r="Q26" s="13"/>
      <x:c r="R26" s="15" t="str">
        <x:f>IF(COUNTA(A26:Q26)=0,"",IF(T26="","Missing Door ID; ","")&amp;IF(AND(T26&lt;&gt;"",COUNTIFS('Door Schedule'!$T$8:$T$57,SUBSTITUTE(SUBSTITUTE(SUBSTITUTE(T26,"~","~~"),"*","~*"),"?","~?"))&gt;1),"Duplicate Door ID; ","")&amp;IF(OR(C26="",D26="",E26="",F26="",O26="",P26=""),"Check rooms/type/operation/drawing; ","")&amp;IF(ISNUMBER(G26),IF(AND(G26&gt;0,G26=INT(G26)),"","Check leaf count; "),"Check leaf count; ")&amp;IF(ISNUMBER(H26),IF(H26&gt;0,"","Check H dimension; "),"Check H dimension; ")&amp;IF(ISNUMBER(J26),IF(J26&gt;0,"","Check J dimension; "),"Check J dimension; ")&amp;IF(ISNUMBER(K26),IF(K26&gt;0,"","Check K dimension; "),"Check K dimension; ")&amp;IF(G26=2,IF(ISNUMBER(I26),IF(I26&gt;0,"","Check I dimension; "),"Check I dimension; "),"")&amp;IF(AND(G26=1,I26&lt;&gt;""),"Single leaf: review B width; ","")&amp;IF(G26&gt;2,"Multi-leaf: attach leaf layout; ","")&amp;IF(L26="","Missing leaf construction; ","")&amp;IF(Q26="","Missing door scope; ",""))</x:f>
      </x:c>
      <x:c r="S26" s="15" t="str">
        <x:f>IF(COUNTA(A26:Q26)=0,"",IF(M26="","Missing hardware set ID; ",IF(COUNTIFS('Hardware Sets'!$O$8:$O$57,SUBSTITUTE(SUBSTITUTE(SUBSTITUTE(UPPER(TRIM(M26&amp;"")),"~","~~"),"*","~*"),"?","~?"))=0,"Unknown hardware set ID; ",""))&amp;IF(N26="","Missing leaf finish ID; ",IF(COUNTIFS('Finish Register'!$P$8:$P$57,SUBSTITUTE(SUBSTITUTE(SUBSTITUTE(UPPER(TRIM(N26&amp;"")),"~","~~"),"*","~*"),"?","~?"))=0,"Unknown leaf finish ID; ",IF(COUNTIFS('Finish Register'!$P$8:$P$57,SUBSTITUTE(SUBSTITUTE(SUBSTITUTE(UPPER(TRIM(N26&amp;"")),"~","~~"),"*","~*"),"?","~?"))&gt;1,"Duplicate leaf finish ID; ","")))&amp;IF(AND(T26&lt;&gt;"",COUNTIFS('Opening &amp; Frame'!$R$8:$R$57,SUBSTITUTE(SUBSTITUTE(SUBSTITUTE(T26,"~","~~"),"*","~*"),"?","~?"))=0),"No Opening &amp; Frame record; ","")&amp;IF(AND(T26&lt;&gt;"",COUNTIFS('Handing &amp; Requirements'!$S$8:$S$57,SUBSTITUTE(SUBSTITUTE(SUBSTITUTE(T26,"~","~~"),"*","~*"),"?","~?"))=0),"No Handing &amp; Requirements record; ",""))</x:f>
      </x:c>
      <x:c r="T26" s="15" t="str">
        <x:f>IF(A26="","",UPPER(TRIM(A26&amp;"")))</x:f>
      </x:c>
    </x:row>
    <x:row r="27" ht="27" customHeight="1">
      <x:c r="A27" s="13"/>
      <x:c r="B27" s="13"/>
      <x:c r="C27" s="13"/>
      <x:c r="D27" s="13"/>
      <x:c r="E27" s="13"/>
      <x:c r="F27" s="13"/>
      <x:c r="G27" s="17"/>
      <x:c r="H27" s="17"/>
      <x:c r="I27" s="17"/>
      <x:c r="J27" s="17"/>
      <x:c r="K27" s="17"/>
      <x:c r="L27" s="13"/>
      <x:c r="M27" s="13"/>
      <x:c r="N27" s="13"/>
      <x:c r="O27" s="13"/>
      <x:c r="P27" s="13"/>
      <x:c r="Q27" s="13"/>
      <x:c r="R27" s="15" t="str">
        <x:f>IF(COUNTA(A27:Q27)=0,"",IF(T27="","Missing Door ID; ","")&amp;IF(AND(T27&lt;&gt;"",COUNTIFS('Door Schedule'!$T$8:$T$57,SUBSTITUTE(SUBSTITUTE(SUBSTITUTE(T27,"~","~~"),"*","~*"),"?","~?"))&gt;1),"Duplicate Door ID; ","")&amp;IF(OR(C27="",D27="",E27="",F27="",O27="",P27=""),"Check rooms/type/operation/drawing; ","")&amp;IF(ISNUMBER(G27),IF(AND(G27&gt;0,G27=INT(G27)),"","Check leaf count; "),"Check leaf count; ")&amp;IF(ISNUMBER(H27),IF(H27&gt;0,"","Check H dimension; "),"Check H dimension; ")&amp;IF(ISNUMBER(J27),IF(J27&gt;0,"","Check J dimension; "),"Check J dimension; ")&amp;IF(ISNUMBER(K27),IF(K27&gt;0,"","Check K dimension; "),"Check K dimension; ")&amp;IF(G27=2,IF(ISNUMBER(I27),IF(I27&gt;0,"","Check I dimension; "),"Check I dimension; "),"")&amp;IF(AND(G27=1,I27&lt;&gt;""),"Single leaf: review B width; ","")&amp;IF(G27&gt;2,"Multi-leaf: attach leaf layout; ","")&amp;IF(L27="","Missing leaf construction; ","")&amp;IF(Q27="","Missing door scope; ",""))</x:f>
      </x:c>
      <x:c r="S27" s="15" t="str">
        <x:f>IF(COUNTA(A27:Q27)=0,"",IF(M27="","Missing hardware set ID; ",IF(COUNTIFS('Hardware Sets'!$O$8:$O$57,SUBSTITUTE(SUBSTITUTE(SUBSTITUTE(UPPER(TRIM(M27&amp;"")),"~","~~"),"*","~*"),"?","~?"))=0,"Unknown hardware set ID; ",""))&amp;IF(N27="","Missing leaf finish ID; ",IF(COUNTIFS('Finish Register'!$P$8:$P$57,SUBSTITUTE(SUBSTITUTE(SUBSTITUTE(UPPER(TRIM(N27&amp;"")),"~","~~"),"*","~*"),"?","~?"))=0,"Unknown leaf finish ID; ",IF(COUNTIFS('Finish Register'!$P$8:$P$57,SUBSTITUTE(SUBSTITUTE(SUBSTITUTE(UPPER(TRIM(N27&amp;"")),"~","~~"),"*","~*"),"?","~?"))&gt;1,"Duplicate leaf finish ID; ","")))&amp;IF(AND(T27&lt;&gt;"",COUNTIFS('Opening &amp; Frame'!$R$8:$R$57,SUBSTITUTE(SUBSTITUTE(SUBSTITUTE(T27,"~","~~"),"*","~*"),"?","~?"))=0),"No Opening &amp; Frame record; ","")&amp;IF(AND(T27&lt;&gt;"",COUNTIFS('Handing &amp; Requirements'!$S$8:$S$57,SUBSTITUTE(SUBSTITUTE(SUBSTITUTE(T27,"~","~~"),"*","~*"),"?","~?"))=0),"No Handing &amp; Requirements record; ",""))</x:f>
      </x:c>
      <x:c r="T27" s="15" t="str">
        <x:f>IF(A27="","",UPPER(TRIM(A27&amp;"")))</x:f>
      </x:c>
    </x:row>
    <x:row r="28" ht="27" customHeight="1">
      <x:c r="A28" s="13"/>
      <x:c r="B28" s="13"/>
      <x:c r="C28" s="13"/>
      <x:c r="D28" s="13"/>
      <x:c r="E28" s="13"/>
      <x:c r="F28" s="13"/>
      <x:c r="G28" s="17"/>
      <x:c r="H28" s="17"/>
      <x:c r="I28" s="17"/>
      <x:c r="J28" s="17"/>
      <x:c r="K28" s="17"/>
      <x:c r="L28" s="13"/>
      <x:c r="M28" s="13"/>
      <x:c r="N28" s="13"/>
      <x:c r="O28" s="13"/>
      <x:c r="P28" s="13"/>
      <x:c r="Q28" s="13"/>
      <x:c r="R28" s="15" t="str">
        <x:f>IF(COUNTA(A28:Q28)=0,"",IF(T28="","Missing Door ID; ","")&amp;IF(AND(T28&lt;&gt;"",COUNTIFS('Door Schedule'!$T$8:$T$57,SUBSTITUTE(SUBSTITUTE(SUBSTITUTE(T28,"~","~~"),"*","~*"),"?","~?"))&gt;1),"Duplicate Door ID; ","")&amp;IF(OR(C28="",D28="",E28="",F28="",O28="",P28=""),"Check rooms/type/operation/drawing; ","")&amp;IF(ISNUMBER(G28),IF(AND(G28&gt;0,G28=INT(G28)),"","Check leaf count; "),"Check leaf count; ")&amp;IF(ISNUMBER(H28),IF(H28&gt;0,"","Check H dimension; "),"Check H dimension; ")&amp;IF(ISNUMBER(J28),IF(J28&gt;0,"","Check J dimension; "),"Check J dimension; ")&amp;IF(ISNUMBER(K28),IF(K28&gt;0,"","Check K dimension; "),"Check K dimension; ")&amp;IF(G28=2,IF(ISNUMBER(I28),IF(I28&gt;0,"","Check I dimension; "),"Check I dimension; "),"")&amp;IF(AND(G28=1,I28&lt;&gt;""),"Single leaf: review B width; ","")&amp;IF(G28&gt;2,"Multi-leaf: attach leaf layout; ","")&amp;IF(L28="","Missing leaf construction; ","")&amp;IF(Q28="","Missing door scope; ",""))</x:f>
      </x:c>
      <x:c r="S28" s="15" t="str">
        <x:f>IF(COUNTA(A28:Q28)=0,"",IF(M28="","Missing hardware set ID; ",IF(COUNTIFS('Hardware Sets'!$O$8:$O$57,SUBSTITUTE(SUBSTITUTE(SUBSTITUTE(UPPER(TRIM(M28&amp;"")),"~","~~"),"*","~*"),"?","~?"))=0,"Unknown hardware set ID; ",""))&amp;IF(N28="","Missing leaf finish ID; ",IF(COUNTIFS('Finish Register'!$P$8:$P$57,SUBSTITUTE(SUBSTITUTE(SUBSTITUTE(UPPER(TRIM(N28&amp;"")),"~","~~"),"*","~*"),"?","~?"))=0,"Unknown leaf finish ID; ",IF(COUNTIFS('Finish Register'!$P$8:$P$57,SUBSTITUTE(SUBSTITUTE(SUBSTITUTE(UPPER(TRIM(N28&amp;"")),"~","~~"),"*","~*"),"?","~?"))&gt;1,"Duplicate leaf finish ID; ","")))&amp;IF(AND(T28&lt;&gt;"",COUNTIFS('Opening &amp; Frame'!$R$8:$R$57,SUBSTITUTE(SUBSTITUTE(SUBSTITUTE(T28,"~","~~"),"*","~*"),"?","~?"))=0),"No Opening &amp; Frame record; ","")&amp;IF(AND(T28&lt;&gt;"",COUNTIFS('Handing &amp; Requirements'!$S$8:$S$57,SUBSTITUTE(SUBSTITUTE(SUBSTITUTE(T28,"~","~~"),"*","~*"),"?","~?"))=0),"No Handing &amp; Requirements record; ",""))</x:f>
      </x:c>
      <x:c r="T28" s="15" t="str">
        <x:f>IF(A28="","",UPPER(TRIM(A28&amp;"")))</x:f>
      </x:c>
    </x:row>
    <x:row r="29" ht="27" customHeight="1">
      <x:c r="A29" s="13"/>
      <x:c r="B29" s="13"/>
      <x:c r="C29" s="13"/>
      <x:c r="D29" s="13"/>
      <x:c r="E29" s="13"/>
      <x:c r="F29" s="13"/>
      <x:c r="G29" s="17"/>
      <x:c r="H29" s="17"/>
      <x:c r="I29" s="17"/>
      <x:c r="J29" s="17"/>
      <x:c r="K29" s="17"/>
      <x:c r="L29" s="13"/>
      <x:c r="M29" s="13"/>
      <x:c r="N29" s="13"/>
      <x:c r="O29" s="13"/>
      <x:c r="P29" s="13"/>
      <x:c r="Q29" s="13"/>
      <x:c r="R29" s="15" t="str">
        <x:f>IF(COUNTA(A29:Q29)=0,"",IF(T29="","Missing Door ID; ","")&amp;IF(AND(T29&lt;&gt;"",COUNTIFS('Door Schedule'!$T$8:$T$57,SUBSTITUTE(SUBSTITUTE(SUBSTITUTE(T29,"~","~~"),"*","~*"),"?","~?"))&gt;1),"Duplicate Door ID; ","")&amp;IF(OR(C29="",D29="",E29="",F29="",O29="",P29=""),"Check rooms/type/operation/drawing; ","")&amp;IF(ISNUMBER(G29),IF(AND(G29&gt;0,G29=INT(G29)),"","Check leaf count; "),"Check leaf count; ")&amp;IF(ISNUMBER(H29),IF(H29&gt;0,"","Check H dimension; "),"Check H dimension; ")&amp;IF(ISNUMBER(J29),IF(J29&gt;0,"","Check J dimension; "),"Check J dimension; ")&amp;IF(ISNUMBER(K29),IF(K29&gt;0,"","Check K dimension; "),"Check K dimension; ")&amp;IF(G29=2,IF(ISNUMBER(I29),IF(I29&gt;0,"","Check I dimension; "),"Check I dimension; "),"")&amp;IF(AND(G29=1,I29&lt;&gt;""),"Single leaf: review B width; ","")&amp;IF(G29&gt;2,"Multi-leaf: attach leaf layout; ","")&amp;IF(L29="","Missing leaf construction; ","")&amp;IF(Q29="","Missing door scope; ",""))</x:f>
      </x:c>
      <x:c r="S29" s="15" t="str">
        <x:f>IF(COUNTA(A29:Q29)=0,"",IF(M29="","Missing hardware set ID; ",IF(COUNTIFS('Hardware Sets'!$O$8:$O$57,SUBSTITUTE(SUBSTITUTE(SUBSTITUTE(UPPER(TRIM(M29&amp;"")),"~","~~"),"*","~*"),"?","~?"))=0,"Unknown hardware set ID; ",""))&amp;IF(N29="","Missing leaf finish ID; ",IF(COUNTIFS('Finish Register'!$P$8:$P$57,SUBSTITUTE(SUBSTITUTE(SUBSTITUTE(UPPER(TRIM(N29&amp;"")),"~","~~"),"*","~*"),"?","~?"))=0,"Unknown leaf finish ID; ",IF(COUNTIFS('Finish Register'!$P$8:$P$57,SUBSTITUTE(SUBSTITUTE(SUBSTITUTE(UPPER(TRIM(N29&amp;"")),"~","~~"),"*","~*"),"?","~?"))&gt;1,"Duplicate leaf finish ID; ","")))&amp;IF(AND(T29&lt;&gt;"",COUNTIFS('Opening &amp; Frame'!$R$8:$R$57,SUBSTITUTE(SUBSTITUTE(SUBSTITUTE(T29,"~","~~"),"*","~*"),"?","~?"))=0),"No Opening &amp; Frame record; ","")&amp;IF(AND(T29&lt;&gt;"",COUNTIFS('Handing &amp; Requirements'!$S$8:$S$57,SUBSTITUTE(SUBSTITUTE(SUBSTITUTE(T29,"~","~~"),"*","~*"),"?","~?"))=0),"No Handing &amp; Requirements record; ",""))</x:f>
      </x:c>
      <x:c r="T29" s="15" t="str">
        <x:f>IF(A29="","",UPPER(TRIM(A29&amp;"")))</x:f>
      </x:c>
    </x:row>
    <x:row r="30" ht="27" customHeight="1">
      <x:c r="A30" s="13"/>
      <x:c r="B30" s="13"/>
      <x:c r="C30" s="13"/>
      <x:c r="D30" s="13"/>
      <x:c r="E30" s="13"/>
      <x:c r="F30" s="13"/>
      <x:c r="G30" s="17"/>
      <x:c r="H30" s="17"/>
      <x:c r="I30" s="17"/>
      <x:c r="J30" s="17"/>
      <x:c r="K30" s="17"/>
      <x:c r="L30" s="13"/>
      <x:c r="M30" s="13"/>
      <x:c r="N30" s="13"/>
      <x:c r="O30" s="13"/>
      <x:c r="P30" s="13"/>
      <x:c r="Q30" s="13"/>
      <x:c r="R30" s="15" t="str">
        <x:f>IF(COUNTA(A30:Q30)=0,"",IF(T30="","Missing Door ID; ","")&amp;IF(AND(T30&lt;&gt;"",COUNTIFS('Door Schedule'!$T$8:$T$57,SUBSTITUTE(SUBSTITUTE(SUBSTITUTE(T30,"~","~~"),"*","~*"),"?","~?"))&gt;1),"Duplicate Door ID; ","")&amp;IF(OR(C30="",D30="",E30="",F30="",O30="",P30=""),"Check rooms/type/operation/drawing; ","")&amp;IF(ISNUMBER(G30),IF(AND(G30&gt;0,G30=INT(G30)),"","Check leaf count; "),"Check leaf count; ")&amp;IF(ISNUMBER(H30),IF(H30&gt;0,"","Check H dimension; "),"Check H dimension; ")&amp;IF(ISNUMBER(J30),IF(J30&gt;0,"","Check J dimension; "),"Check J dimension; ")&amp;IF(ISNUMBER(K30),IF(K30&gt;0,"","Check K dimension; "),"Check K dimension; ")&amp;IF(G30=2,IF(ISNUMBER(I30),IF(I30&gt;0,"","Check I dimension; "),"Check I dimension; "),"")&amp;IF(AND(G30=1,I30&lt;&gt;""),"Single leaf: review B width; ","")&amp;IF(G30&gt;2,"Multi-leaf: attach leaf layout; ","")&amp;IF(L30="","Missing leaf construction; ","")&amp;IF(Q30="","Missing door scope; ",""))</x:f>
      </x:c>
      <x:c r="S30" s="15" t="str">
        <x:f>IF(COUNTA(A30:Q30)=0,"",IF(M30="","Missing hardware set ID; ",IF(COUNTIFS('Hardware Sets'!$O$8:$O$57,SUBSTITUTE(SUBSTITUTE(SUBSTITUTE(UPPER(TRIM(M30&amp;"")),"~","~~"),"*","~*"),"?","~?"))=0,"Unknown hardware set ID; ",""))&amp;IF(N30="","Missing leaf finish ID; ",IF(COUNTIFS('Finish Register'!$P$8:$P$57,SUBSTITUTE(SUBSTITUTE(SUBSTITUTE(UPPER(TRIM(N30&amp;"")),"~","~~"),"*","~*"),"?","~?"))=0,"Unknown leaf finish ID; ",IF(COUNTIFS('Finish Register'!$P$8:$P$57,SUBSTITUTE(SUBSTITUTE(SUBSTITUTE(UPPER(TRIM(N30&amp;"")),"~","~~"),"*","~*"),"?","~?"))&gt;1,"Duplicate leaf finish ID; ","")))&amp;IF(AND(T30&lt;&gt;"",COUNTIFS('Opening &amp; Frame'!$R$8:$R$57,SUBSTITUTE(SUBSTITUTE(SUBSTITUTE(T30,"~","~~"),"*","~*"),"?","~?"))=0),"No Opening &amp; Frame record; ","")&amp;IF(AND(T30&lt;&gt;"",COUNTIFS('Handing &amp; Requirements'!$S$8:$S$57,SUBSTITUTE(SUBSTITUTE(SUBSTITUTE(T30,"~","~~"),"*","~*"),"?","~?"))=0),"No Handing &amp; Requirements record; ",""))</x:f>
      </x:c>
      <x:c r="T30" s="15" t="str">
        <x:f>IF(A30="","",UPPER(TRIM(A30&amp;"")))</x:f>
      </x:c>
    </x:row>
    <x:row r="31" ht="27" customHeight="1">
      <x:c r="A31" s="13"/>
      <x:c r="B31" s="13"/>
      <x:c r="C31" s="13"/>
      <x:c r="D31" s="13"/>
      <x:c r="E31" s="13"/>
      <x:c r="F31" s="13"/>
      <x:c r="G31" s="17"/>
      <x:c r="H31" s="17"/>
      <x:c r="I31" s="17"/>
      <x:c r="J31" s="17"/>
      <x:c r="K31" s="17"/>
      <x:c r="L31" s="13"/>
      <x:c r="M31" s="13"/>
      <x:c r="N31" s="13"/>
      <x:c r="O31" s="13"/>
      <x:c r="P31" s="13"/>
      <x:c r="Q31" s="13"/>
      <x:c r="R31" s="15" t="str">
        <x:f>IF(COUNTA(A31:Q31)=0,"",IF(T31="","Missing Door ID; ","")&amp;IF(AND(T31&lt;&gt;"",COUNTIFS('Door Schedule'!$T$8:$T$57,SUBSTITUTE(SUBSTITUTE(SUBSTITUTE(T31,"~","~~"),"*","~*"),"?","~?"))&gt;1),"Duplicate Door ID; ","")&amp;IF(OR(C31="",D31="",E31="",F31="",O31="",P31=""),"Check rooms/type/operation/drawing; ","")&amp;IF(ISNUMBER(G31),IF(AND(G31&gt;0,G31=INT(G31)),"","Check leaf count; "),"Check leaf count; ")&amp;IF(ISNUMBER(H31),IF(H31&gt;0,"","Check H dimension; "),"Check H dimension; ")&amp;IF(ISNUMBER(J31),IF(J31&gt;0,"","Check J dimension; "),"Check J dimension; ")&amp;IF(ISNUMBER(K31),IF(K31&gt;0,"","Check K dimension; "),"Check K dimension; ")&amp;IF(G31=2,IF(ISNUMBER(I31),IF(I31&gt;0,"","Check I dimension; "),"Check I dimension; "),"")&amp;IF(AND(G31=1,I31&lt;&gt;""),"Single leaf: review B width; ","")&amp;IF(G31&gt;2,"Multi-leaf: attach leaf layout; ","")&amp;IF(L31="","Missing leaf construction; ","")&amp;IF(Q31="","Missing door scope; ",""))</x:f>
      </x:c>
      <x:c r="S31" s="15" t="str">
        <x:f>IF(COUNTA(A31:Q31)=0,"",IF(M31="","Missing hardware set ID; ",IF(COUNTIFS('Hardware Sets'!$O$8:$O$57,SUBSTITUTE(SUBSTITUTE(SUBSTITUTE(UPPER(TRIM(M31&amp;"")),"~","~~"),"*","~*"),"?","~?"))=0,"Unknown hardware set ID; ",""))&amp;IF(N31="","Missing leaf finish ID; ",IF(COUNTIFS('Finish Register'!$P$8:$P$57,SUBSTITUTE(SUBSTITUTE(SUBSTITUTE(UPPER(TRIM(N31&amp;"")),"~","~~"),"*","~*"),"?","~?"))=0,"Unknown leaf finish ID; ",IF(COUNTIFS('Finish Register'!$P$8:$P$57,SUBSTITUTE(SUBSTITUTE(SUBSTITUTE(UPPER(TRIM(N31&amp;"")),"~","~~"),"*","~*"),"?","~?"))&gt;1,"Duplicate leaf finish ID; ","")))&amp;IF(AND(T31&lt;&gt;"",COUNTIFS('Opening &amp; Frame'!$R$8:$R$57,SUBSTITUTE(SUBSTITUTE(SUBSTITUTE(T31,"~","~~"),"*","~*"),"?","~?"))=0),"No Opening &amp; Frame record; ","")&amp;IF(AND(T31&lt;&gt;"",COUNTIFS('Handing &amp; Requirements'!$S$8:$S$57,SUBSTITUTE(SUBSTITUTE(SUBSTITUTE(T31,"~","~~"),"*","~*"),"?","~?"))=0),"No Handing &amp; Requirements record; ",""))</x:f>
      </x:c>
      <x:c r="T31" s="15" t="str">
        <x:f>IF(A31="","",UPPER(TRIM(A31&amp;"")))</x:f>
      </x:c>
    </x:row>
    <x:row r="32" ht="27" customHeight="1">
      <x:c r="A32" s="13"/>
      <x:c r="B32" s="13"/>
      <x:c r="C32" s="13"/>
      <x:c r="D32" s="13"/>
      <x:c r="E32" s="13"/>
      <x:c r="F32" s="13"/>
      <x:c r="G32" s="17"/>
      <x:c r="H32" s="17"/>
      <x:c r="I32" s="17"/>
      <x:c r="J32" s="17"/>
      <x:c r="K32" s="17"/>
      <x:c r="L32" s="13"/>
      <x:c r="M32" s="13"/>
      <x:c r="N32" s="13"/>
      <x:c r="O32" s="13"/>
      <x:c r="P32" s="13"/>
      <x:c r="Q32" s="13"/>
      <x:c r="R32" s="15" t="str">
        <x:f>IF(COUNTA(A32:Q32)=0,"",IF(T32="","Missing Door ID; ","")&amp;IF(AND(T32&lt;&gt;"",COUNTIFS('Door Schedule'!$T$8:$T$57,SUBSTITUTE(SUBSTITUTE(SUBSTITUTE(T32,"~","~~"),"*","~*"),"?","~?"))&gt;1),"Duplicate Door ID; ","")&amp;IF(OR(C32="",D32="",E32="",F32="",O32="",P32=""),"Check rooms/type/operation/drawing; ","")&amp;IF(ISNUMBER(G32),IF(AND(G32&gt;0,G32=INT(G32)),"","Check leaf count; "),"Check leaf count; ")&amp;IF(ISNUMBER(H32),IF(H32&gt;0,"","Check H dimension; "),"Check H dimension; ")&amp;IF(ISNUMBER(J32),IF(J32&gt;0,"","Check J dimension; "),"Check J dimension; ")&amp;IF(ISNUMBER(K32),IF(K32&gt;0,"","Check K dimension; "),"Check K dimension; ")&amp;IF(G32=2,IF(ISNUMBER(I32),IF(I32&gt;0,"","Check I dimension; "),"Check I dimension; "),"")&amp;IF(AND(G32=1,I32&lt;&gt;""),"Single leaf: review B width; ","")&amp;IF(G32&gt;2,"Multi-leaf: attach leaf layout; ","")&amp;IF(L32="","Missing leaf construction; ","")&amp;IF(Q32="","Missing door scope; ",""))</x:f>
      </x:c>
      <x:c r="S32" s="15" t="str">
        <x:f>IF(COUNTA(A32:Q32)=0,"",IF(M32="","Missing hardware set ID; ",IF(COUNTIFS('Hardware Sets'!$O$8:$O$57,SUBSTITUTE(SUBSTITUTE(SUBSTITUTE(UPPER(TRIM(M32&amp;"")),"~","~~"),"*","~*"),"?","~?"))=0,"Unknown hardware set ID; ",""))&amp;IF(N32="","Missing leaf finish ID; ",IF(COUNTIFS('Finish Register'!$P$8:$P$57,SUBSTITUTE(SUBSTITUTE(SUBSTITUTE(UPPER(TRIM(N32&amp;"")),"~","~~"),"*","~*"),"?","~?"))=0,"Unknown leaf finish ID; ",IF(COUNTIFS('Finish Register'!$P$8:$P$57,SUBSTITUTE(SUBSTITUTE(SUBSTITUTE(UPPER(TRIM(N32&amp;"")),"~","~~"),"*","~*"),"?","~?"))&gt;1,"Duplicate leaf finish ID; ","")))&amp;IF(AND(T32&lt;&gt;"",COUNTIFS('Opening &amp; Frame'!$R$8:$R$57,SUBSTITUTE(SUBSTITUTE(SUBSTITUTE(T32,"~","~~"),"*","~*"),"?","~?"))=0),"No Opening &amp; Frame record; ","")&amp;IF(AND(T32&lt;&gt;"",COUNTIFS('Handing &amp; Requirements'!$S$8:$S$57,SUBSTITUTE(SUBSTITUTE(SUBSTITUTE(T32,"~","~~"),"*","~*"),"?","~?"))=0),"No Handing &amp; Requirements record; ",""))</x:f>
      </x:c>
      <x:c r="T32" s="15" t="str">
        <x:f>IF(A32="","",UPPER(TRIM(A32&amp;"")))</x:f>
      </x:c>
    </x:row>
    <x:row r="33" ht="27" customHeight="1">
      <x:c r="A33" s="13"/>
      <x:c r="B33" s="13"/>
      <x:c r="C33" s="13"/>
      <x:c r="D33" s="13"/>
      <x:c r="E33" s="13"/>
      <x:c r="F33" s="13"/>
      <x:c r="G33" s="17"/>
      <x:c r="H33" s="17"/>
      <x:c r="I33" s="17"/>
      <x:c r="J33" s="17"/>
      <x:c r="K33" s="17"/>
      <x:c r="L33" s="13"/>
      <x:c r="M33" s="13"/>
      <x:c r="N33" s="13"/>
      <x:c r="O33" s="13"/>
      <x:c r="P33" s="13"/>
      <x:c r="Q33" s="13"/>
      <x:c r="R33" s="15" t="str">
        <x:f>IF(COUNTA(A33:Q33)=0,"",IF(T33="","Missing Door ID; ","")&amp;IF(AND(T33&lt;&gt;"",COUNTIFS('Door Schedule'!$T$8:$T$57,SUBSTITUTE(SUBSTITUTE(SUBSTITUTE(T33,"~","~~"),"*","~*"),"?","~?"))&gt;1),"Duplicate Door ID; ","")&amp;IF(OR(C33="",D33="",E33="",F33="",O33="",P33=""),"Check rooms/type/operation/drawing; ","")&amp;IF(ISNUMBER(G33),IF(AND(G33&gt;0,G33=INT(G33)),"","Check leaf count; "),"Check leaf count; ")&amp;IF(ISNUMBER(H33),IF(H33&gt;0,"","Check H dimension; "),"Check H dimension; ")&amp;IF(ISNUMBER(J33),IF(J33&gt;0,"","Check J dimension; "),"Check J dimension; ")&amp;IF(ISNUMBER(K33),IF(K33&gt;0,"","Check K dimension; "),"Check K dimension; ")&amp;IF(G33=2,IF(ISNUMBER(I33),IF(I33&gt;0,"","Check I dimension; "),"Check I dimension; "),"")&amp;IF(AND(G33=1,I33&lt;&gt;""),"Single leaf: review B width; ","")&amp;IF(G33&gt;2,"Multi-leaf: attach leaf layout; ","")&amp;IF(L33="","Missing leaf construction; ","")&amp;IF(Q33="","Missing door scope; ",""))</x:f>
      </x:c>
      <x:c r="S33" s="15" t="str">
        <x:f>IF(COUNTA(A33:Q33)=0,"",IF(M33="","Missing hardware set ID; ",IF(COUNTIFS('Hardware Sets'!$O$8:$O$57,SUBSTITUTE(SUBSTITUTE(SUBSTITUTE(UPPER(TRIM(M33&amp;"")),"~","~~"),"*","~*"),"?","~?"))=0,"Unknown hardware set ID; ",""))&amp;IF(N33="","Missing leaf finish ID; ",IF(COUNTIFS('Finish Register'!$P$8:$P$57,SUBSTITUTE(SUBSTITUTE(SUBSTITUTE(UPPER(TRIM(N33&amp;"")),"~","~~"),"*","~*"),"?","~?"))=0,"Unknown leaf finish ID; ",IF(COUNTIFS('Finish Register'!$P$8:$P$57,SUBSTITUTE(SUBSTITUTE(SUBSTITUTE(UPPER(TRIM(N33&amp;"")),"~","~~"),"*","~*"),"?","~?"))&gt;1,"Duplicate leaf finish ID; ","")))&amp;IF(AND(T33&lt;&gt;"",COUNTIFS('Opening &amp; Frame'!$R$8:$R$57,SUBSTITUTE(SUBSTITUTE(SUBSTITUTE(T33,"~","~~"),"*","~*"),"?","~?"))=0),"No Opening &amp; Frame record; ","")&amp;IF(AND(T33&lt;&gt;"",COUNTIFS('Handing &amp; Requirements'!$S$8:$S$57,SUBSTITUTE(SUBSTITUTE(SUBSTITUTE(T33,"~","~~"),"*","~*"),"?","~?"))=0),"No Handing &amp; Requirements record; ",""))</x:f>
      </x:c>
      <x:c r="T33" s="15" t="str">
        <x:f>IF(A33="","",UPPER(TRIM(A33&amp;"")))</x:f>
      </x:c>
    </x:row>
    <x:row r="34" ht="27" customHeight="1">
      <x:c r="A34" s="13"/>
      <x:c r="B34" s="13"/>
      <x:c r="C34" s="13"/>
      <x:c r="D34" s="13"/>
      <x:c r="E34" s="13"/>
      <x:c r="F34" s="13"/>
      <x:c r="G34" s="17"/>
      <x:c r="H34" s="17"/>
      <x:c r="I34" s="17"/>
      <x:c r="J34" s="17"/>
      <x:c r="K34" s="17"/>
      <x:c r="L34" s="13"/>
      <x:c r="M34" s="13"/>
      <x:c r="N34" s="13"/>
      <x:c r="O34" s="13"/>
      <x:c r="P34" s="13"/>
      <x:c r="Q34" s="13"/>
      <x:c r="R34" s="15" t="str">
        <x:f>IF(COUNTA(A34:Q34)=0,"",IF(T34="","Missing Door ID; ","")&amp;IF(AND(T34&lt;&gt;"",COUNTIFS('Door Schedule'!$T$8:$T$57,SUBSTITUTE(SUBSTITUTE(SUBSTITUTE(T34,"~","~~"),"*","~*"),"?","~?"))&gt;1),"Duplicate Door ID; ","")&amp;IF(OR(C34="",D34="",E34="",F34="",O34="",P34=""),"Check rooms/type/operation/drawing; ","")&amp;IF(ISNUMBER(G34),IF(AND(G34&gt;0,G34=INT(G34)),"","Check leaf count; "),"Check leaf count; ")&amp;IF(ISNUMBER(H34),IF(H34&gt;0,"","Check H dimension; "),"Check H dimension; ")&amp;IF(ISNUMBER(J34),IF(J34&gt;0,"","Check J dimension; "),"Check J dimension; ")&amp;IF(ISNUMBER(K34),IF(K34&gt;0,"","Check K dimension; "),"Check K dimension; ")&amp;IF(G34=2,IF(ISNUMBER(I34),IF(I34&gt;0,"","Check I dimension; "),"Check I dimension; "),"")&amp;IF(AND(G34=1,I34&lt;&gt;""),"Single leaf: review B width; ","")&amp;IF(G34&gt;2,"Multi-leaf: attach leaf layout; ","")&amp;IF(L34="","Missing leaf construction; ","")&amp;IF(Q34="","Missing door scope; ",""))</x:f>
      </x:c>
      <x:c r="S34" s="15" t="str">
        <x:f>IF(COUNTA(A34:Q34)=0,"",IF(M34="","Missing hardware set ID; ",IF(COUNTIFS('Hardware Sets'!$O$8:$O$57,SUBSTITUTE(SUBSTITUTE(SUBSTITUTE(UPPER(TRIM(M34&amp;"")),"~","~~"),"*","~*"),"?","~?"))=0,"Unknown hardware set ID; ",""))&amp;IF(N34="","Missing leaf finish ID; ",IF(COUNTIFS('Finish Register'!$P$8:$P$57,SUBSTITUTE(SUBSTITUTE(SUBSTITUTE(UPPER(TRIM(N34&amp;"")),"~","~~"),"*","~*"),"?","~?"))=0,"Unknown leaf finish ID; ",IF(COUNTIFS('Finish Register'!$P$8:$P$57,SUBSTITUTE(SUBSTITUTE(SUBSTITUTE(UPPER(TRIM(N34&amp;"")),"~","~~"),"*","~*"),"?","~?"))&gt;1,"Duplicate leaf finish ID; ","")))&amp;IF(AND(T34&lt;&gt;"",COUNTIFS('Opening &amp; Frame'!$R$8:$R$57,SUBSTITUTE(SUBSTITUTE(SUBSTITUTE(T34,"~","~~"),"*","~*"),"?","~?"))=0),"No Opening &amp; Frame record; ","")&amp;IF(AND(T34&lt;&gt;"",COUNTIFS('Handing &amp; Requirements'!$S$8:$S$57,SUBSTITUTE(SUBSTITUTE(SUBSTITUTE(T34,"~","~~"),"*","~*"),"?","~?"))=0),"No Handing &amp; Requirements record; ",""))</x:f>
      </x:c>
      <x:c r="T34" s="15" t="str">
        <x:f>IF(A34="","",UPPER(TRIM(A34&amp;"")))</x:f>
      </x:c>
    </x:row>
    <x:row r="35" ht="27" customHeight="1">
      <x:c r="A35" s="13"/>
      <x:c r="B35" s="13"/>
      <x:c r="C35" s="13"/>
      <x:c r="D35" s="13"/>
      <x:c r="E35" s="13"/>
      <x:c r="F35" s="13"/>
      <x:c r="G35" s="17"/>
      <x:c r="H35" s="17"/>
      <x:c r="I35" s="17"/>
      <x:c r="J35" s="17"/>
      <x:c r="K35" s="17"/>
      <x:c r="L35" s="13"/>
      <x:c r="M35" s="13"/>
      <x:c r="N35" s="13"/>
      <x:c r="O35" s="13"/>
      <x:c r="P35" s="13"/>
      <x:c r="Q35" s="13"/>
      <x:c r="R35" s="15" t="str">
        <x:f>IF(COUNTA(A35:Q35)=0,"",IF(T35="","Missing Door ID; ","")&amp;IF(AND(T35&lt;&gt;"",COUNTIFS('Door Schedule'!$T$8:$T$57,SUBSTITUTE(SUBSTITUTE(SUBSTITUTE(T35,"~","~~"),"*","~*"),"?","~?"))&gt;1),"Duplicate Door ID; ","")&amp;IF(OR(C35="",D35="",E35="",F35="",O35="",P35=""),"Check rooms/type/operation/drawing; ","")&amp;IF(ISNUMBER(G35),IF(AND(G35&gt;0,G35=INT(G35)),"","Check leaf count; "),"Check leaf count; ")&amp;IF(ISNUMBER(H35),IF(H35&gt;0,"","Check H dimension; "),"Check H dimension; ")&amp;IF(ISNUMBER(J35),IF(J35&gt;0,"","Check J dimension; "),"Check J dimension; ")&amp;IF(ISNUMBER(K35),IF(K35&gt;0,"","Check K dimension; "),"Check K dimension; ")&amp;IF(G35=2,IF(ISNUMBER(I35),IF(I35&gt;0,"","Check I dimension; "),"Check I dimension; "),"")&amp;IF(AND(G35=1,I35&lt;&gt;""),"Single leaf: review B width; ","")&amp;IF(G35&gt;2,"Multi-leaf: attach leaf layout; ","")&amp;IF(L35="","Missing leaf construction; ","")&amp;IF(Q35="","Missing door scope; ",""))</x:f>
      </x:c>
      <x:c r="S35" s="15" t="str">
        <x:f>IF(COUNTA(A35:Q35)=0,"",IF(M35="","Missing hardware set ID; ",IF(COUNTIFS('Hardware Sets'!$O$8:$O$57,SUBSTITUTE(SUBSTITUTE(SUBSTITUTE(UPPER(TRIM(M35&amp;"")),"~","~~"),"*","~*"),"?","~?"))=0,"Unknown hardware set ID; ",""))&amp;IF(N35="","Missing leaf finish ID; ",IF(COUNTIFS('Finish Register'!$P$8:$P$57,SUBSTITUTE(SUBSTITUTE(SUBSTITUTE(UPPER(TRIM(N35&amp;"")),"~","~~"),"*","~*"),"?","~?"))=0,"Unknown leaf finish ID; ",IF(COUNTIFS('Finish Register'!$P$8:$P$57,SUBSTITUTE(SUBSTITUTE(SUBSTITUTE(UPPER(TRIM(N35&amp;"")),"~","~~"),"*","~*"),"?","~?"))&gt;1,"Duplicate leaf finish ID; ","")))&amp;IF(AND(T35&lt;&gt;"",COUNTIFS('Opening &amp; Frame'!$R$8:$R$57,SUBSTITUTE(SUBSTITUTE(SUBSTITUTE(T35,"~","~~"),"*","~*"),"?","~?"))=0),"No Opening &amp; Frame record; ","")&amp;IF(AND(T35&lt;&gt;"",COUNTIFS('Handing &amp; Requirements'!$S$8:$S$57,SUBSTITUTE(SUBSTITUTE(SUBSTITUTE(T35,"~","~~"),"*","~*"),"?","~?"))=0),"No Handing &amp; Requirements record; ",""))</x:f>
      </x:c>
      <x:c r="T35" s="15" t="str">
        <x:f>IF(A35="","",UPPER(TRIM(A35&amp;"")))</x:f>
      </x:c>
    </x:row>
    <x:row r="36" ht="27" customHeight="1">
      <x:c r="A36" s="13"/>
      <x:c r="B36" s="13"/>
      <x:c r="C36" s="13"/>
      <x:c r="D36" s="13"/>
      <x:c r="E36" s="13"/>
      <x:c r="F36" s="13"/>
      <x:c r="G36" s="17"/>
      <x:c r="H36" s="17"/>
      <x:c r="I36" s="17"/>
      <x:c r="J36" s="17"/>
      <x:c r="K36" s="17"/>
      <x:c r="L36" s="13"/>
      <x:c r="M36" s="13"/>
      <x:c r="N36" s="13"/>
      <x:c r="O36" s="13"/>
      <x:c r="P36" s="13"/>
      <x:c r="Q36" s="13"/>
      <x:c r="R36" s="15" t="str">
        <x:f>IF(COUNTA(A36:Q36)=0,"",IF(T36="","Missing Door ID; ","")&amp;IF(AND(T36&lt;&gt;"",COUNTIFS('Door Schedule'!$T$8:$T$57,SUBSTITUTE(SUBSTITUTE(SUBSTITUTE(T36,"~","~~"),"*","~*"),"?","~?"))&gt;1),"Duplicate Door ID; ","")&amp;IF(OR(C36="",D36="",E36="",F36="",O36="",P36=""),"Check rooms/type/operation/drawing; ","")&amp;IF(ISNUMBER(G36),IF(AND(G36&gt;0,G36=INT(G36)),"","Check leaf count; "),"Check leaf count; ")&amp;IF(ISNUMBER(H36),IF(H36&gt;0,"","Check H dimension; "),"Check H dimension; ")&amp;IF(ISNUMBER(J36),IF(J36&gt;0,"","Check J dimension; "),"Check J dimension; ")&amp;IF(ISNUMBER(K36),IF(K36&gt;0,"","Check K dimension; "),"Check K dimension; ")&amp;IF(G36=2,IF(ISNUMBER(I36),IF(I36&gt;0,"","Check I dimension; "),"Check I dimension; "),"")&amp;IF(AND(G36=1,I36&lt;&gt;""),"Single leaf: review B width; ","")&amp;IF(G36&gt;2,"Multi-leaf: attach leaf layout; ","")&amp;IF(L36="","Missing leaf construction; ","")&amp;IF(Q36="","Missing door scope; ",""))</x:f>
      </x:c>
      <x:c r="S36" s="15" t="str">
        <x:f>IF(COUNTA(A36:Q36)=0,"",IF(M36="","Missing hardware set ID; ",IF(COUNTIFS('Hardware Sets'!$O$8:$O$57,SUBSTITUTE(SUBSTITUTE(SUBSTITUTE(UPPER(TRIM(M36&amp;"")),"~","~~"),"*","~*"),"?","~?"))=0,"Unknown hardware set ID; ",""))&amp;IF(N36="","Missing leaf finish ID; ",IF(COUNTIFS('Finish Register'!$P$8:$P$57,SUBSTITUTE(SUBSTITUTE(SUBSTITUTE(UPPER(TRIM(N36&amp;"")),"~","~~"),"*","~*"),"?","~?"))=0,"Unknown leaf finish ID; ",IF(COUNTIFS('Finish Register'!$P$8:$P$57,SUBSTITUTE(SUBSTITUTE(SUBSTITUTE(UPPER(TRIM(N36&amp;"")),"~","~~"),"*","~*"),"?","~?"))&gt;1,"Duplicate leaf finish ID; ","")))&amp;IF(AND(T36&lt;&gt;"",COUNTIFS('Opening &amp; Frame'!$R$8:$R$57,SUBSTITUTE(SUBSTITUTE(SUBSTITUTE(T36,"~","~~"),"*","~*"),"?","~?"))=0),"No Opening &amp; Frame record; ","")&amp;IF(AND(T36&lt;&gt;"",COUNTIFS('Handing &amp; Requirements'!$S$8:$S$57,SUBSTITUTE(SUBSTITUTE(SUBSTITUTE(T36,"~","~~"),"*","~*"),"?","~?"))=0),"No Handing &amp; Requirements record; ",""))</x:f>
      </x:c>
      <x:c r="T36" s="15" t="str">
        <x:f>IF(A36="","",UPPER(TRIM(A36&amp;"")))</x:f>
      </x:c>
    </x:row>
    <x:row r="37" ht="27" customHeight="1">
      <x:c r="A37" s="13"/>
      <x:c r="B37" s="13"/>
      <x:c r="C37" s="13"/>
      <x:c r="D37" s="13"/>
      <x:c r="E37" s="13"/>
      <x:c r="F37" s="13"/>
      <x:c r="G37" s="17"/>
      <x:c r="H37" s="17"/>
      <x:c r="I37" s="17"/>
      <x:c r="J37" s="17"/>
      <x:c r="K37" s="17"/>
      <x:c r="L37" s="13"/>
      <x:c r="M37" s="13"/>
      <x:c r="N37" s="13"/>
      <x:c r="O37" s="13"/>
      <x:c r="P37" s="13"/>
      <x:c r="Q37" s="13"/>
      <x:c r="R37" s="15" t="str">
        <x:f>IF(COUNTA(A37:Q37)=0,"",IF(T37="","Missing Door ID; ","")&amp;IF(AND(T37&lt;&gt;"",COUNTIFS('Door Schedule'!$T$8:$T$57,SUBSTITUTE(SUBSTITUTE(SUBSTITUTE(T37,"~","~~"),"*","~*"),"?","~?"))&gt;1),"Duplicate Door ID; ","")&amp;IF(OR(C37="",D37="",E37="",F37="",O37="",P37=""),"Check rooms/type/operation/drawing; ","")&amp;IF(ISNUMBER(G37),IF(AND(G37&gt;0,G37=INT(G37)),"","Check leaf count; "),"Check leaf count; ")&amp;IF(ISNUMBER(H37),IF(H37&gt;0,"","Check H dimension; "),"Check H dimension; ")&amp;IF(ISNUMBER(J37),IF(J37&gt;0,"","Check J dimension; "),"Check J dimension; ")&amp;IF(ISNUMBER(K37),IF(K37&gt;0,"","Check K dimension; "),"Check K dimension; ")&amp;IF(G37=2,IF(ISNUMBER(I37),IF(I37&gt;0,"","Check I dimension; "),"Check I dimension; "),"")&amp;IF(AND(G37=1,I37&lt;&gt;""),"Single leaf: review B width; ","")&amp;IF(G37&gt;2,"Multi-leaf: attach leaf layout; ","")&amp;IF(L37="","Missing leaf construction; ","")&amp;IF(Q37="","Missing door scope; ",""))</x:f>
      </x:c>
      <x:c r="S37" s="15" t="str">
        <x:f>IF(COUNTA(A37:Q37)=0,"",IF(M37="","Missing hardware set ID; ",IF(COUNTIFS('Hardware Sets'!$O$8:$O$57,SUBSTITUTE(SUBSTITUTE(SUBSTITUTE(UPPER(TRIM(M37&amp;"")),"~","~~"),"*","~*"),"?","~?"))=0,"Unknown hardware set ID; ",""))&amp;IF(N37="","Missing leaf finish ID; ",IF(COUNTIFS('Finish Register'!$P$8:$P$57,SUBSTITUTE(SUBSTITUTE(SUBSTITUTE(UPPER(TRIM(N37&amp;"")),"~","~~"),"*","~*"),"?","~?"))=0,"Unknown leaf finish ID; ",IF(COUNTIFS('Finish Register'!$P$8:$P$57,SUBSTITUTE(SUBSTITUTE(SUBSTITUTE(UPPER(TRIM(N37&amp;"")),"~","~~"),"*","~*"),"?","~?"))&gt;1,"Duplicate leaf finish ID; ","")))&amp;IF(AND(T37&lt;&gt;"",COUNTIFS('Opening &amp; Frame'!$R$8:$R$57,SUBSTITUTE(SUBSTITUTE(SUBSTITUTE(T37,"~","~~"),"*","~*"),"?","~?"))=0),"No Opening &amp; Frame record; ","")&amp;IF(AND(T37&lt;&gt;"",COUNTIFS('Handing &amp; Requirements'!$S$8:$S$57,SUBSTITUTE(SUBSTITUTE(SUBSTITUTE(T37,"~","~~"),"*","~*"),"?","~?"))=0),"No Handing &amp; Requirements record; ",""))</x:f>
      </x:c>
      <x:c r="T37" s="15" t="str">
        <x:f>IF(A37="","",UPPER(TRIM(A37&amp;"")))</x:f>
      </x:c>
    </x:row>
    <x:row r="38" ht="27" customHeight="1">
      <x:c r="A38" s="13"/>
      <x:c r="B38" s="13"/>
      <x:c r="C38" s="13"/>
      <x:c r="D38" s="13"/>
      <x:c r="E38" s="13"/>
      <x:c r="F38" s="13"/>
      <x:c r="G38" s="17"/>
      <x:c r="H38" s="17"/>
      <x:c r="I38" s="17"/>
      <x:c r="J38" s="17"/>
      <x:c r="K38" s="17"/>
      <x:c r="L38" s="13"/>
      <x:c r="M38" s="13"/>
      <x:c r="N38" s="13"/>
      <x:c r="O38" s="13"/>
      <x:c r="P38" s="13"/>
      <x:c r="Q38" s="13"/>
      <x:c r="R38" s="15" t="str">
        <x:f>IF(COUNTA(A38:Q38)=0,"",IF(T38="","Missing Door ID; ","")&amp;IF(AND(T38&lt;&gt;"",COUNTIFS('Door Schedule'!$T$8:$T$57,SUBSTITUTE(SUBSTITUTE(SUBSTITUTE(T38,"~","~~"),"*","~*"),"?","~?"))&gt;1),"Duplicate Door ID; ","")&amp;IF(OR(C38="",D38="",E38="",F38="",O38="",P38=""),"Check rooms/type/operation/drawing; ","")&amp;IF(ISNUMBER(G38),IF(AND(G38&gt;0,G38=INT(G38)),"","Check leaf count; "),"Check leaf count; ")&amp;IF(ISNUMBER(H38),IF(H38&gt;0,"","Check H dimension; "),"Check H dimension; ")&amp;IF(ISNUMBER(J38),IF(J38&gt;0,"","Check J dimension; "),"Check J dimension; ")&amp;IF(ISNUMBER(K38),IF(K38&gt;0,"","Check K dimension; "),"Check K dimension; ")&amp;IF(G38=2,IF(ISNUMBER(I38),IF(I38&gt;0,"","Check I dimension; "),"Check I dimension; "),"")&amp;IF(AND(G38=1,I38&lt;&gt;""),"Single leaf: review B width; ","")&amp;IF(G38&gt;2,"Multi-leaf: attach leaf layout; ","")&amp;IF(L38="","Missing leaf construction; ","")&amp;IF(Q38="","Missing door scope; ",""))</x:f>
      </x:c>
      <x:c r="S38" s="15" t="str">
        <x:f>IF(COUNTA(A38:Q38)=0,"",IF(M38="","Missing hardware set ID; ",IF(COUNTIFS('Hardware Sets'!$O$8:$O$57,SUBSTITUTE(SUBSTITUTE(SUBSTITUTE(UPPER(TRIM(M38&amp;"")),"~","~~"),"*","~*"),"?","~?"))=0,"Unknown hardware set ID; ",""))&amp;IF(N38="","Missing leaf finish ID; ",IF(COUNTIFS('Finish Register'!$P$8:$P$57,SUBSTITUTE(SUBSTITUTE(SUBSTITUTE(UPPER(TRIM(N38&amp;"")),"~","~~"),"*","~*"),"?","~?"))=0,"Unknown leaf finish ID; ",IF(COUNTIFS('Finish Register'!$P$8:$P$57,SUBSTITUTE(SUBSTITUTE(SUBSTITUTE(UPPER(TRIM(N38&amp;"")),"~","~~"),"*","~*"),"?","~?"))&gt;1,"Duplicate leaf finish ID; ","")))&amp;IF(AND(T38&lt;&gt;"",COUNTIFS('Opening &amp; Frame'!$R$8:$R$57,SUBSTITUTE(SUBSTITUTE(SUBSTITUTE(T38,"~","~~"),"*","~*"),"?","~?"))=0),"No Opening &amp; Frame record; ","")&amp;IF(AND(T38&lt;&gt;"",COUNTIFS('Handing &amp; Requirements'!$S$8:$S$57,SUBSTITUTE(SUBSTITUTE(SUBSTITUTE(T38,"~","~~"),"*","~*"),"?","~?"))=0),"No Handing &amp; Requirements record; ",""))</x:f>
      </x:c>
      <x:c r="T38" s="15" t="str">
        <x:f>IF(A38="","",UPPER(TRIM(A38&amp;"")))</x:f>
      </x:c>
    </x:row>
    <x:row r="39" ht="27" customHeight="1">
      <x:c r="A39" s="13"/>
      <x:c r="B39" s="13"/>
      <x:c r="C39" s="13"/>
      <x:c r="D39" s="13"/>
      <x:c r="E39" s="13"/>
      <x:c r="F39" s="13"/>
      <x:c r="G39" s="17"/>
      <x:c r="H39" s="17"/>
      <x:c r="I39" s="17"/>
      <x:c r="J39" s="17"/>
      <x:c r="K39" s="17"/>
      <x:c r="L39" s="13"/>
      <x:c r="M39" s="13"/>
      <x:c r="N39" s="13"/>
      <x:c r="O39" s="13"/>
      <x:c r="P39" s="13"/>
      <x:c r="Q39" s="13"/>
      <x:c r="R39" s="15" t="str">
        <x:f>IF(COUNTA(A39:Q39)=0,"",IF(T39="","Missing Door ID; ","")&amp;IF(AND(T39&lt;&gt;"",COUNTIFS('Door Schedule'!$T$8:$T$57,SUBSTITUTE(SUBSTITUTE(SUBSTITUTE(T39,"~","~~"),"*","~*"),"?","~?"))&gt;1),"Duplicate Door ID; ","")&amp;IF(OR(C39="",D39="",E39="",F39="",O39="",P39=""),"Check rooms/type/operation/drawing; ","")&amp;IF(ISNUMBER(G39),IF(AND(G39&gt;0,G39=INT(G39)),"","Check leaf count; "),"Check leaf count; ")&amp;IF(ISNUMBER(H39),IF(H39&gt;0,"","Check H dimension; "),"Check H dimension; ")&amp;IF(ISNUMBER(J39),IF(J39&gt;0,"","Check J dimension; "),"Check J dimension; ")&amp;IF(ISNUMBER(K39),IF(K39&gt;0,"","Check K dimension; "),"Check K dimension; ")&amp;IF(G39=2,IF(ISNUMBER(I39),IF(I39&gt;0,"","Check I dimension; "),"Check I dimension; "),"")&amp;IF(AND(G39=1,I39&lt;&gt;""),"Single leaf: review B width; ","")&amp;IF(G39&gt;2,"Multi-leaf: attach leaf layout; ","")&amp;IF(L39="","Missing leaf construction; ","")&amp;IF(Q39="","Missing door scope; ",""))</x:f>
      </x:c>
      <x:c r="S39" s="15" t="str">
        <x:f>IF(COUNTA(A39:Q39)=0,"",IF(M39="","Missing hardware set ID; ",IF(COUNTIFS('Hardware Sets'!$O$8:$O$57,SUBSTITUTE(SUBSTITUTE(SUBSTITUTE(UPPER(TRIM(M39&amp;"")),"~","~~"),"*","~*"),"?","~?"))=0,"Unknown hardware set ID; ",""))&amp;IF(N39="","Missing leaf finish ID; ",IF(COUNTIFS('Finish Register'!$P$8:$P$57,SUBSTITUTE(SUBSTITUTE(SUBSTITUTE(UPPER(TRIM(N39&amp;"")),"~","~~"),"*","~*"),"?","~?"))=0,"Unknown leaf finish ID; ",IF(COUNTIFS('Finish Register'!$P$8:$P$57,SUBSTITUTE(SUBSTITUTE(SUBSTITUTE(UPPER(TRIM(N39&amp;"")),"~","~~"),"*","~*"),"?","~?"))&gt;1,"Duplicate leaf finish ID; ","")))&amp;IF(AND(T39&lt;&gt;"",COUNTIFS('Opening &amp; Frame'!$R$8:$R$57,SUBSTITUTE(SUBSTITUTE(SUBSTITUTE(T39,"~","~~"),"*","~*"),"?","~?"))=0),"No Opening &amp; Frame record; ","")&amp;IF(AND(T39&lt;&gt;"",COUNTIFS('Handing &amp; Requirements'!$S$8:$S$57,SUBSTITUTE(SUBSTITUTE(SUBSTITUTE(T39,"~","~~"),"*","~*"),"?","~?"))=0),"No Handing &amp; Requirements record; ",""))</x:f>
      </x:c>
      <x:c r="T39" s="15" t="str">
        <x:f>IF(A39="","",UPPER(TRIM(A39&amp;"")))</x:f>
      </x:c>
    </x:row>
    <x:row r="40" ht="27" customHeight="1">
      <x:c r="A40" s="13"/>
      <x:c r="B40" s="13"/>
      <x:c r="C40" s="13"/>
      <x:c r="D40" s="13"/>
      <x:c r="E40" s="13"/>
      <x:c r="F40" s="13"/>
      <x:c r="G40" s="17"/>
      <x:c r="H40" s="17"/>
      <x:c r="I40" s="17"/>
      <x:c r="J40" s="17"/>
      <x:c r="K40" s="17"/>
      <x:c r="L40" s="13"/>
      <x:c r="M40" s="13"/>
      <x:c r="N40" s="13"/>
      <x:c r="O40" s="13"/>
      <x:c r="P40" s="13"/>
      <x:c r="Q40" s="13"/>
      <x:c r="R40" s="15" t="str">
        <x:f>IF(COUNTA(A40:Q40)=0,"",IF(T40="","Missing Door ID; ","")&amp;IF(AND(T40&lt;&gt;"",COUNTIFS('Door Schedule'!$T$8:$T$57,SUBSTITUTE(SUBSTITUTE(SUBSTITUTE(T40,"~","~~"),"*","~*"),"?","~?"))&gt;1),"Duplicate Door ID; ","")&amp;IF(OR(C40="",D40="",E40="",F40="",O40="",P40=""),"Check rooms/type/operation/drawing; ","")&amp;IF(ISNUMBER(G40),IF(AND(G40&gt;0,G40=INT(G40)),"","Check leaf count; "),"Check leaf count; ")&amp;IF(ISNUMBER(H40),IF(H40&gt;0,"","Check H dimension; "),"Check H dimension; ")&amp;IF(ISNUMBER(J40),IF(J40&gt;0,"","Check J dimension; "),"Check J dimension; ")&amp;IF(ISNUMBER(K40),IF(K40&gt;0,"","Check K dimension; "),"Check K dimension; ")&amp;IF(G40=2,IF(ISNUMBER(I40),IF(I40&gt;0,"","Check I dimension; "),"Check I dimension; "),"")&amp;IF(AND(G40=1,I40&lt;&gt;""),"Single leaf: review B width; ","")&amp;IF(G40&gt;2,"Multi-leaf: attach leaf layout; ","")&amp;IF(L40="","Missing leaf construction; ","")&amp;IF(Q40="","Missing door scope; ",""))</x:f>
      </x:c>
      <x:c r="S40" s="15" t="str">
        <x:f>IF(COUNTA(A40:Q40)=0,"",IF(M40="","Missing hardware set ID; ",IF(COUNTIFS('Hardware Sets'!$O$8:$O$57,SUBSTITUTE(SUBSTITUTE(SUBSTITUTE(UPPER(TRIM(M40&amp;"")),"~","~~"),"*","~*"),"?","~?"))=0,"Unknown hardware set ID; ",""))&amp;IF(N40="","Missing leaf finish ID; ",IF(COUNTIFS('Finish Register'!$P$8:$P$57,SUBSTITUTE(SUBSTITUTE(SUBSTITUTE(UPPER(TRIM(N40&amp;"")),"~","~~"),"*","~*"),"?","~?"))=0,"Unknown leaf finish ID; ",IF(COUNTIFS('Finish Register'!$P$8:$P$57,SUBSTITUTE(SUBSTITUTE(SUBSTITUTE(UPPER(TRIM(N40&amp;"")),"~","~~"),"*","~*"),"?","~?"))&gt;1,"Duplicate leaf finish ID; ","")))&amp;IF(AND(T40&lt;&gt;"",COUNTIFS('Opening &amp; Frame'!$R$8:$R$57,SUBSTITUTE(SUBSTITUTE(SUBSTITUTE(T40,"~","~~"),"*","~*"),"?","~?"))=0),"No Opening &amp; Frame record; ","")&amp;IF(AND(T40&lt;&gt;"",COUNTIFS('Handing &amp; Requirements'!$S$8:$S$57,SUBSTITUTE(SUBSTITUTE(SUBSTITUTE(T40,"~","~~"),"*","~*"),"?","~?"))=0),"No Handing &amp; Requirements record; ",""))</x:f>
      </x:c>
      <x:c r="T40" s="15" t="str">
        <x:f>IF(A40="","",UPPER(TRIM(A40&amp;"")))</x:f>
      </x:c>
    </x:row>
    <x:row r="41" ht="27" customHeight="1">
      <x:c r="A41" s="13"/>
      <x:c r="B41" s="13"/>
      <x:c r="C41" s="13"/>
      <x:c r="D41" s="13"/>
      <x:c r="E41" s="13"/>
      <x:c r="F41" s="13"/>
      <x:c r="G41" s="17"/>
      <x:c r="H41" s="17"/>
      <x:c r="I41" s="17"/>
      <x:c r="J41" s="17"/>
      <x:c r="K41" s="17"/>
      <x:c r="L41" s="13"/>
      <x:c r="M41" s="13"/>
      <x:c r="N41" s="13"/>
      <x:c r="O41" s="13"/>
      <x:c r="P41" s="13"/>
      <x:c r="Q41" s="13"/>
      <x:c r="R41" s="15" t="str">
        <x:f>IF(COUNTA(A41:Q41)=0,"",IF(T41="","Missing Door ID; ","")&amp;IF(AND(T41&lt;&gt;"",COUNTIFS('Door Schedule'!$T$8:$T$57,SUBSTITUTE(SUBSTITUTE(SUBSTITUTE(T41,"~","~~"),"*","~*"),"?","~?"))&gt;1),"Duplicate Door ID; ","")&amp;IF(OR(C41="",D41="",E41="",F41="",O41="",P41=""),"Check rooms/type/operation/drawing; ","")&amp;IF(ISNUMBER(G41),IF(AND(G41&gt;0,G41=INT(G41)),"","Check leaf count; "),"Check leaf count; ")&amp;IF(ISNUMBER(H41),IF(H41&gt;0,"","Check H dimension; "),"Check H dimension; ")&amp;IF(ISNUMBER(J41),IF(J41&gt;0,"","Check J dimension; "),"Check J dimension; ")&amp;IF(ISNUMBER(K41),IF(K41&gt;0,"","Check K dimension; "),"Check K dimension; ")&amp;IF(G41=2,IF(ISNUMBER(I41),IF(I41&gt;0,"","Check I dimension; "),"Check I dimension; "),"")&amp;IF(AND(G41=1,I41&lt;&gt;""),"Single leaf: review B width; ","")&amp;IF(G41&gt;2,"Multi-leaf: attach leaf layout; ","")&amp;IF(L41="","Missing leaf construction; ","")&amp;IF(Q41="","Missing door scope; ",""))</x:f>
      </x:c>
      <x:c r="S41" s="15" t="str">
        <x:f>IF(COUNTA(A41:Q41)=0,"",IF(M41="","Missing hardware set ID; ",IF(COUNTIFS('Hardware Sets'!$O$8:$O$57,SUBSTITUTE(SUBSTITUTE(SUBSTITUTE(UPPER(TRIM(M41&amp;"")),"~","~~"),"*","~*"),"?","~?"))=0,"Unknown hardware set ID; ",""))&amp;IF(N41="","Missing leaf finish ID; ",IF(COUNTIFS('Finish Register'!$P$8:$P$57,SUBSTITUTE(SUBSTITUTE(SUBSTITUTE(UPPER(TRIM(N41&amp;"")),"~","~~"),"*","~*"),"?","~?"))=0,"Unknown leaf finish ID; ",IF(COUNTIFS('Finish Register'!$P$8:$P$57,SUBSTITUTE(SUBSTITUTE(SUBSTITUTE(UPPER(TRIM(N41&amp;"")),"~","~~"),"*","~*"),"?","~?"))&gt;1,"Duplicate leaf finish ID; ","")))&amp;IF(AND(T41&lt;&gt;"",COUNTIFS('Opening &amp; Frame'!$R$8:$R$57,SUBSTITUTE(SUBSTITUTE(SUBSTITUTE(T41,"~","~~"),"*","~*"),"?","~?"))=0),"No Opening &amp; Frame record; ","")&amp;IF(AND(T41&lt;&gt;"",COUNTIFS('Handing &amp; Requirements'!$S$8:$S$57,SUBSTITUTE(SUBSTITUTE(SUBSTITUTE(T41,"~","~~"),"*","~*"),"?","~?"))=0),"No Handing &amp; Requirements record; ",""))</x:f>
      </x:c>
      <x:c r="T41" s="15" t="str">
        <x:f>IF(A41="","",UPPER(TRIM(A41&amp;"")))</x:f>
      </x:c>
    </x:row>
    <x:row r="42" ht="27" customHeight="1">
      <x:c r="A42" s="13"/>
      <x:c r="B42" s="13"/>
      <x:c r="C42" s="13"/>
      <x:c r="D42" s="13"/>
      <x:c r="E42" s="13"/>
      <x:c r="F42" s="13"/>
      <x:c r="G42" s="17"/>
      <x:c r="H42" s="17"/>
      <x:c r="I42" s="17"/>
      <x:c r="J42" s="17"/>
      <x:c r="K42" s="17"/>
      <x:c r="L42" s="13"/>
      <x:c r="M42" s="13"/>
      <x:c r="N42" s="13"/>
      <x:c r="O42" s="13"/>
      <x:c r="P42" s="13"/>
      <x:c r="Q42" s="13"/>
      <x:c r="R42" s="15" t="str">
        <x:f>IF(COUNTA(A42:Q42)=0,"",IF(T42="","Missing Door ID; ","")&amp;IF(AND(T42&lt;&gt;"",COUNTIFS('Door Schedule'!$T$8:$T$57,SUBSTITUTE(SUBSTITUTE(SUBSTITUTE(T42,"~","~~"),"*","~*"),"?","~?"))&gt;1),"Duplicate Door ID; ","")&amp;IF(OR(C42="",D42="",E42="",F42="",O42="",P42=""),"Check rooms/type/operation/drawing; ","")&amp;IF(ISNUMBER(G42),IF(AND(G42&gt;0,G42=INT(G42)),"","Check leaf count; "),"Check leaf count; ")&amp;IF(ISNUMBER(H42),IF(H42&gt;0,"","Check H dimension; "),"Check H dimension; ")&amp;IF(ISNUMBER(J42),IF(J42&gt;0,"","Check J dimension; "),"Check J dimension; ")&amp;IF(ISNUMBER(K42),IF(K42&gt;0,"","Check K dimension; "),"Check K dimension; ")&amp;IF(G42=2,IF(ISNUMBER(I42),IF(I42&gt;0,"","Check I dimension; "),"Check I dimension; "),"")&amp;IF(AND(G42=1,I42&lt;&gt;""),"Single leaf: review B width; ","")&amp;IF(G42&gt;2,"Multi-leaf: attach leaf layout; ","")&amp;IF(L42="","Missing leaf construction; ","")&amp;IF(Q42="","Missing door scope; ",""))</x:f>
      </x:c>
      <x:c r="S42" s="15" t="str">
        <x:f>IF(COUNTA(A42:Q42)=0,"",IF(M42="","Missing hardware set ID; ",IF(COUNTIFS('Hardware Sets'!$O$8:$O$57,SUBSTITUTE(SUBSTITUTE(SUBSTITUTE(UPPER(TRIM(M42&amp;"")),"~","~~"),"*","~*"),"?","~?"))=0,"Unknown hardware set ID; ",""))&amp;IF(N42="","Missing leaf finish ID; ",IF(COUNTIFS('Finish Register'!$P$8:$P$57,SUBSTITUTE(SUBSTITUTE(SUBSTITUTE(UPPER(TRIM(N42&amp;"")),"~","~~"),"*","~*"),"?","~?"))=0,"Unknown leaf finish ID; ",IF(COUNTIFS('Finish Register'!$P$8:$P$57,SUBSTITUTE(SUBSTITUTE(SUBSTITUTE(UPPER(TRIM(N42&amp;"")),"~","~~"),"*","~*"),"?","~?"))&gt;1,"Duplicate leaf finish ID; ","")))&amp;IF(AND(T42&lt;&gt;"",COUNTIFS('Opening &amp; Frame'!$R$8:$R$57,SUBSTITUTE(SUBSTITUTE(SUBSTITUTE(T42,"~","~~"),"*","~*"),"?","~?"))=0),"No Opening &amp; Frame record; ","")&amp;IF(AND(T42&lt;&gt;"",COUNTIFS('Handing &amp; Requirements'!$S$8:$S$57,SUBSTITUTE(SUBSTITUTE(SUBSTITUTE(T42,"~","~~"),"*","~*"),"?","~?"))=0),"No Handing &amp; Requirements record; ",""))</x:f>
      </x:c>
      <x:c r="T42" s="15" t="str">
        <x:f>IF(A42="","",UPPER(TRIM(A42&amp;"")))</x:f>
      </x:c>
    </x:row>
    <x:row r="43" ht="27" customHeight="1">
      <x:c r="A43" s="13"/>
      <x:c r="B43" s="13"/>
      <x:c r="C43" s="13"/>
      <x:c r="D43" s="13"/>
      <x:c r="E43" s="13"/>
      <x:c r="F43" s="13"/>
      <x:c r="G43" s="17"/>
      <x:c r="H43" s="17"/>
      <x:c r="I43" s="17"/>
      <x:c r="J43" s="17"/>
      <x:c r="K43" s="17"/>
      <x:c r="L43" s="13"/>
      <x:c r="M43" s="13"/>
      <x:c r="N43" s="13"/>
      <x:c r="O43" s="13"/>
      <x:c r="P43" s="13"/>
      <x:c r="Q43" s="13"/>
      <x:c r="R43" s="15" t="str">
        <x:f>IF(COUNTA(A43:Q43)=0,"",IF(T43="","Missing Door ID; ","")&amp;IF(AND(T43&lt;&gt;"",COUNTIFS('Door Schedule'!$T$8:$T$57,SUBSTITUTE(SUBSTITUTE(SUBSTITUTE(T43,"~","~~"),"*","~*"),"?","~?"))&gt;1),"Duplicate Door ID; ","")&amp;IF(OR(C43="",D43="",E43="",F43="",O43="",P43=""),"Check rooms/type/operation/drawing; ","")&amp;IF(ISNUMBER(G43),IF(AND(G43&gt;0,G43=INT(G43)),"","Check leaf count; "),"Check leaf count; ")&amp;IF(ISNUMBER(H43),IF(H43&gt;0,"","Check H dimension; "),"Check H dimension; ")&amp;IF(ISNUMBER(J43),IF(J43&gt;0,"","Check J dimension; "),"Check J dimension; ")&amp;IF(ISNUMBER(K43),IF(K43&gt;0,"","Check K dimension; "),"Check K dimension; ")&amp;IF(G43=2,IF(ISNUMBER(I43),IF(I43&gt;0,"","Check I dimension; "),"Check I dimension; "),"")&amp;IF(AND(G43=1,I43&lt;&gt;""),"Single leaf: review B width; ","")&amp;IF(G43&gt;2,"Multi-leaf: attach leaf layout; ","")&amp;IF(L43="","Missing leaf construction; ","")&amp;IF(Q43="","Missing door scope; ",""))</x:f>
      </x:c>
      <x:c r="S43" s="15" t="str">
        <x:f>IF(COUNTA(A43:Q43)=0,"",IF(M43="","Missing hardware set ID; ",IF(COUNTIFS('Hardware Sets'!$O$8:$O$57,SUBSTITUTE(SUBSTITUTE(SUBSTITUTE(UPPER(TRIM(M43&amp;"")),"~","~~"),"*","~*"),"?","~?"))=0,"Unknown hardware set ID; ",""))&amp;IF(N43="","Missing leaf finish ID; ",IF(COUNTIFS('Finish Register'!$P$8:$P$57,SUBSTITUTE(SUBSTITUTE(SUBSTITUTE(UPPER(TRIM(N43&amp;"")),"~","~~"),"*","~*"),"?","~?"))=0,"Unknown leaf finish ID; ",IF(COUNTIFS('Finish Register'!$P$8:$P$57,SUBSTITUTE(SUBSTITUTE(SUBSTITUTE(UPPER(TRIM(N43&amp;"")),"~","~~"),"*","~*"),"?","~?"))&gt;1,"Duplicate leaf finish ID; ","")))&amp;IF(AND(T43&lt;&gt;"",COUNTIFS('Opening &amp; Frame'!$R$8:$R$57,SUBSTITUTE(SUBSTITUTE(SUBSTITUTE(T43,"~","~~"),"*","~*"),"?","~?"))=0),"No Opening &amp; Frame record; ","")&amp;IF(AND(T43&lt;&gt;"",COUNTIFS('Handing &amp; Requirements'!$S$8:$S$57,SUBSTITUTE(SUBSTITUTE(SUBSTITUTE(T43,"~","~~"),"*","~*"),"?","~?"))=0),"No Handing &amp; Requirements record; ",""))</x:f>
      </x:c>
      <x:c r="T43" s="15" t="str">
        <x:f>IF(A43="","",UPPER(TRIM(A43&amp;"")))</x:f>
      </x:c>
    </x:row>
    <x:row r="44" ht="27" customHeight="1">
      <x:c r="A44" s="13"/>
      <x:c r="B44" s="13"/>
      <x:c r="C44" s="13"/>
      <x:c r="D44" s="13"/>
      <x:c r="E44" s="13"/>
      <x:c r="F44" s="13"/>
      <x:c r="G44" s="17"/>
      <x:c r="H44" s="17"/>
      <x:c r="I44" s="17"/>
      <x:c r="J44" s="17"/>
      <x:c r="K44" s="17"/>
      <x:c r="L44" s="13"/>
      <x:c r="M44" s="13"/>
      <x:c r="N44" s="13"/>
      <x:c r="O44" s="13"/>
      <x:c r="P44" s="13"/>
      <x:c r="Q44" s="13"/>
      <x:c r="R44" s="15" t="str">
        <x:f>IF(COUNTA(A44:Q44)=0,"",IF(T44="","Missing Door ID; ","")&amp;IF(AND(T44&lt;&gt;"",COUNTIFS('Door Schedule'!$T$8:$T$57,SUBSTITUTE(SUBSTITUTE(SUBSTITUTE(T44,"~","~~"),"*","~*"),"?","~?"))&gt;1),"Duplicate Door ID; ","")&amp;IF(OR(C44="",D44="",E44="",F44="",O44="",P44=""),"Check rooms/type/operation/drawing; ","")&amp;IF(ISNUMBER(G44),IF(AND(G44&gt;0,G44=INT(G44)),"","Check leaf count; "),"Check leaf count; ")&amp;IF(ISNUMBER(H44),IF(H44&gt;0,"","Check H dimension; "),"Check H dimension; ")&amp;IF(ISNUMBER(J44),IF(J44&gt;0,"","Check J dimension; "),"Check J dimension; ")&amp;IF(ISNUMBER(K44),IF(K44&gt;0,"","Check K dimension; "),"Check K dimension; ")&amp;IF(G44=2,IF(ISNUMBER(I44),IF(I44&gt;0,"","Check I dimension; "),"Check I dimension; "),"")&amp;IF(AND(G44=1,I44&lt;&gt;""),"Single leaf: review B width; ","")&amp;IF(G44&gt;2,"Multi-leaf: attach leaf layout; ","")&amp;IF(L44="","Missing leaf construction; ","")&amp;IF(Q44="","Missing door scope; ",""))</x:f>
      </x:c>
      <x:c r="S44" s="15" t="str">
        <x:f>IF(COUNTA(A44:Q44)=0,"",IF(M44="","Missing hardware set ID; ",IF(COUNTIFS('Hardware Sets'!$O$8:$O$57,SUBSTITUTE(SUBSTITUTE(SUBSTITUTE(UPPER(TRIM(M44&amp;"")),"~","~~"),"*","~*"),"?","~?"))=0,"Unknown hardware set ID; ",""))&amp;IF(N44="","Missing leaf finish ID; ",IF(COUNTIFS('Finish Register'!$P$8:$P$57,SUBSTITUTE(SUBSTITUTE(SUBSTITUTE(UPPER(TRIM(N44&amp;"")),"~","~~"),"*","~*"),"?","~?"))=0,"Unknown leaf finish ID; ",IF(COUNTIFS('Finish Register'!$P$8:$P$57,SUBSTITUTE(SUBSTITUTE(SUBSTITUTE(UPPER(TRIM(N44&amp;"")),"~","~~"),"*","~*"),"?","~?"))&gt;1,"Duplicate leaf finish ID; ","")))&amp;IF(AND(T44&lt;&gt;"",COUNTIFS('Opening &amp; Frame'!$R$8:$R$57,SUBSTITUTE(SUBSTITUTE(SUBSTITUTE(T44,"~","~~"),"*","~*"),"?","~?"))=0),"No Opening &amp; Frame record; ","")&amp;IF(AND(T44&lt;&gt;"",COUNTIFS('Handing &amp; Requirements'!$S$8:$S$57,SUBSTITUTE(SUBSTITUTE(SUBSTITUTE(T44,"~","~~"),"*","~*"),"?","~?"))=0),"No Handing &amp; Requirements record; ",""))</x:f>
      </x:c>
      <x:c r="T44" s="15" t="str">
        <x:f>IF(A44="","",UPPER(TRIM(A44&amp;"")))</x:f>
      </x:c>
    </x:row>
    <x:row r="45" ht="27" customHeight="1">
      <x:c r="A45" s="13"/>
      <x:c r="B45" s="13"/>
      <x:c r="C45" s="13"/>
      <x:c r="D45" s="13"/>
      <x:c r="E45" s="13"/>
      <x:c r="F45" s="13"/>
      <x:c r="G45" s="17"/>
      <x:c r="H45" s="17"/>
      <x:c r="I45" s="17"/>
      <x:c r="J45" s="17"/>
      <x:c r="K45" s="17"/>
      <x:c r="L45" s="13"/>
      <x:c r="M45" s="13"/>
      <x:c r="N45" s="13"/>
      <x:c r="O45" s="13"/>
      <x:c r="P45" s="13"/>
      <x:c r="Q45" s="13"/>
      <x:c r="R45" s="15" t="str">
        <x:f>IF(COUNTA(A45:Q45)=0,"",IF(T45="","Missing Door ID; ","")&amp;IF(AND(T45&lt;&gt;"",COUNTIFS('Door Schedule'!$T$8:$T$57,SUBSTITUTE(SUBSTITUTE(SUBSTITUTE(T45,"~","~~"),"*","~*"),"?","~?"))&gt;1),"Duplicate Door ID; ","")&amp;IF(OR(C45="",D45="",E45="",F45="",O45="",P45=""),"Check rooms/type/operation/drawing; ","")&amp;IF(ISNUMBER(G45),IF(AND(G45&gt;0,G45=INT(G45)),"","Check leaf count; "),"Check leaf count; ")&amp;IF(ISNUMBER(H45),IF(H45&gt;0,"","Check H dimension; "),"Check H dimension; ")&amp;IF(ISNUMBER(J45),IF(J45&gt;0,"","Check J dimension; "),"Check J dimension; ")&amp;IF(ISNUMBER(K45),IF(K45&gt;0,"","Check K dimension; "),"Check K dimension; ")&amp;IF(G45=2,IF(ISNUMBER(I45),IF(I45&gt;0,"","Check I dimension; "),"Check I dimension; "),"")&amp;IF(AND(G45=1,I45&lt;&gt;""),"Single leaf: review B width; ","")&amp;IF(G45&gt;2,"Multi-leaf: attach leaf layout; ","")&amp;IF(L45="","Missing leaf construction; ","")&amp;IF(Q45="","Missing door scope; ",""))</x:f>
      </x:c>
      <x:c r="S45" s="15" t="str">
        <x:f>IF(COUNTA(A45:Q45)=0,"",IF(M45="","Missing hardware set ID; ",IF(COUNTIFS('Hardware Sets'!$O$8:$O$57,SUBSTITUTE(SUBSTITUTE(SUBSTITUTE(UPPER(TRIM(M45&amp;"")),"~","~~"),"*","~*"),"?","~?"))=0,"Unknown hardware set ID; ",""))&amp;IF(N45="","Missing leaf finish ID; ",IF(COUNTIFS('Finish Register'!$P$8:$P$57,SUBSTITUTE(SUBSTITUTE(SUBSTITUTE(UPPER(TRIM(N45&amp;"")),"~","~~"),"*","~*"),"?","~?"))=0,"Unknown leaf finish ID; ",IF(COUNTIFS('Finish Register'!$P$8:$P$57,SUBSTITUTE(SUBSTITUTE(SUBSTITUTE(UPPER(TRIM(N45&amp;"")),"~","~~"),"*","~*"),"?","~?"))&gt;1,"Duplicate leaf finish ID; ","")))&amp;IF(AND(T45&lt;&gt;"",COUNTIFS('Opening &amp; Frame'!$R$8:$R$57,SUBSTITUTE(SUBSTITUTE(SUBSTITUTE(T45,"~","~~"),"*","~*"),"?","~?"))=0),"No Opening &amp; Frame record; ","")&amp;IF(AND(T45&lt;&gt;"",COUNTIFS('Handing &amp; Requirements'!$S$8:$S$57,SUBSTITUTE(SUBSTITUTE(SUBSTITUTE(T45,"~","~~"),"*","~*"),"?","~?"))=0),"No Handing &amp; Requirements record; ",""))</x:f>
      </x:c>
      <x:c r="T45" s="15" t="str">
        <x:f>IF(A45="","",UPPER(TRIM(A45&amp;"")))</x:f>
      </x:c>
    </x:row>
    <x:row r="46" ht="27" customHeight="1">
      <x:c r="A46" s="13"/>
      <x:c r="B46" s="13"/>
      <x:c r="C46" s="13"/>
      <x:c r="D46" s="13"/>
      <x:c r="E46" s="13"/>
      <x:c r="F46" s="13"/>
      <x:c r="G46" s="17"/>
      <x:c r="H46" s="17"/>
      <x:c r="I46" s="17"/>
      <x:c r="J46" s="17"/>
      <x:c r="K46" s="17"/>
      <x:c r="L46" s="13"/>
      <x:c r="M46" s="13"/>
      <x:c r="N46" s="13"/>
      <x:c r="O46" s="13"/>
      <x:c r="P46" s="13"/>
      <x:c r="Q46" s="13"/>
      <x:c r="R46" s="15" t="str">
        <x:f>IF(COUNTA(A46:Q46)=0,"",IF(T46="","Missing Door ID; ","")&amp;IF(AND(T46&lt;&gt;"",COUNTIFS('Door Schedule'!$T$8:$T$57,SUBSTITUTE(SUBSTITUTE(SUBSTITUTE(T46,"~","~~"),"*","~*"),"?","~?"))&gt;1),"Duplicate Door ID; ","")&amp;IF(OR(C46="",D46="",E46="",F46="",O46="",P46=""),"Check rooms/type/operation/drawing; ","")&amp;IF(ISNUMBER(G46),IF(AND(G46&gt;0,G46=INT(G46)),"","Check leaf count; "),"Check leaf count; ")&amp;IF(ISNUMBER(H46),IF(H46&gt;0,"","Check H dimension; "),"Check H dimension; ")&amp;IF(ISNUMBER(J46),IF(J46&gt;0,"","Check J dimension; "),"Check J dimension; ")&amp;IF(ISNUMBER(K46),IF(K46&gt;0,"","Check K dimension; "),"Check K dimension; ")&amp;IF(G46=2,IF(ISNUMBER(I46),IF(I46&gt;0,"","Check I dimension; "),"Check I dimension; "),"")&amp;IF(AND(G46=1,I46&lt;&gt;""),"Single leaf: review B width; ","")&amp;IF(G46&gt;2,"Multi-leaf: attach leaf layout; ","")&amp;IF(L46="","Missing leaf construction; ","")&amp;IF(Q46="","Missing door scope; ",""))</x:f>
      </x:c>
      <x:c r="S46" s="15" t="str">
        <x:f>IF(COUNTA(A46:Q46)=0,"",IF(M46="","Missing hardware set ID; ",IF(COUNTIFS('Hardware Sets'!$O$8:$O$57,SUBSTITUTE(SUBSTITUTE(SUBSTITUTE(UPPER(TRIM(M46&amp;"")),"~","~~"),"*","~*"),"?","~?"))=0,"Unknown hardware set ID; ",""))&amp;IF(N46="","Missing leaf finish ID; ",IF(COUNTIFS('Finish Register'!$P$8:$P$57,SUBSTITUTE(SUBSTITUTE(SUBSTITUTE(UPPER(TRIM(N46&amp;"")),"~","~~"),"*","~*"),"?","~?"))=0,"Unknown leaf finish ID; ",IF(COUNTIFS('Finish Register'!$P$8:$P$57,SUBSTITUTE(SUBSTITUTE(SUBSTITUTE(UPPER(TRIM(N46&amp;"")),"~","~~"),"*","~*"),"?","~?"))&gt;1,"Duplicate leaf finish ID; ","")))&amp;IF(AND(T46&lt;&gt;"",COUNTIFS('Opening &amp; Frame'!$R$8:$R$57,SUBSTITUTE(SUBSTITUTE(SUBSTITUTE(T46,"~","~~"),"*","~*"),"?","~?"))=0),"No Opening &amp; Frame record; ","")&amp;IF(AND(T46&lt;&gt;"",COUNTIFS('Handing &amp; Requirements'!$S$8:$S$57,SUBSTITUTE(SUBSTITUTE(SUBSTITUTE(T46,"~","~~"),"*","~*"),"?","~?"))=0),"No Handing &amp; Requirements record; ",""))</x:f>
      </x:c>
      <x:c r="T46" s="15" t="str">
        <x:f>IF(A46="","",UPPER(TRIM(A46&amp;"")))</x:f>
      </x:c>
    </x:row>
    <x:row r="47" ht="27" customHeight="1">
      <x:c r="A47" s="13"/>
      <x:c r="B47" s="13"/>
      <x:c r="C47" s="13"/>
      <x:c r="D47" s="13"/>
      <x:c r="E47" s="13"/>
      <x:c r="F47" s="13"/>
      <x:c r="G47" s="17"/>
      <x:c r="H47" s="17"/>
      <x:c r="I47" s="17"/>
      <x:c r="J47" s="17"/>
      <x:c r="K47" s="17"/>
      <x:c r="L47" s="13"/>
      <x:c r="M47" s="13"/>
      <x:c r="N47" s="13"/>
      <x:c r="O47" s="13"/>
      <x:c r="P47" s="13"/>
      <x:c r="Q47" s="13"/>
      <x:c r="R47" s="15" t="str">
        <x:f>IF(COUNTA(A47:Q47)=0,"",IF(T47="","Missing Door ID; ","")&amp;IF(AND(T47&lt;&gt;"",COUNTIFS('Door Schedule'!$T$8:$T$57,SUBSTITUTE(SUBSTITUTE(SUBSTITUTE(T47,"~","~~"),"*","~*"),"?","~?"))&gt;1),"Duplicate Door ID; ","")&amp;IF(OR(C47="",D47="",E47="",F47="",O47="",P47=""),"Check rooms/type/operation/drawing; ","")&amp;IF(ISNUMBER(G47),IF(AND(G47&gt;0,G47=INT(G47)),"","Check leaf count; "),"Check leaf count; ")&amp;IF(ISNUMBER(H47),IF(H47&gt;0,"","Check H dimension; "),"Check H dimension; ")&amp;IF(ISNUMBER(J47),IF(J47&gt;0,"","Check J dimension; "),"Check J dimension; ")&amp;IF(ISNUMBER(K47),IF(K47&gt;0,"","Check K dimension; "),"Check K dimension; ")&amp;IF(G47=2,IF(ISNUMBER(I47),IF(I47&gt;0,"","Check I dimension; "),"Check I dimension; "),"")&amp;IF(AND(G47=1,I47&lt;&gt;""),"Single leaf: review B width; ","")&amp;IF(G47&gt;2,"Multi-leaf: attach leaf layout; ","")&amp;IF(L47="","Missing leaf construction; ","")&amp;IF(Q47="","Missing door scope; ",""))</x:f>
      </x:c>
      <x:c r="S47" s="15" t="str">
        <x:f>IF(COUNTA(A47:Q47)=0,"",IF(M47="","Missing hardware set ID; ",IF(COUNTIFS('Hardware Sets'!$O$8:$O$57,SUBSTITUTE(SUBSTITUTE(SUBSTITUTE(UPPER(TRIM(M47&amp;"")),"~","~~"),"*","~*"),"?","~?"))=0,"Unknown hardware set ID; ",""))&amp;IF(N47="","Missing leaf finish ID; ",IF(COUNTIFS('Finish Register'!$P$8:$P$57,SUBSTITUTE(SUBSTITUTE(SUBSTITUTE(UPPER(TRIM(N47&amp;"")),"~","~~"),"*","~*"),"?","~?"))=0,"Unknown leaf finish ID; ",IF(COUNTIFS('Finish Register'!$P$8:$P$57,SUBSTITUTE(SUBSTITUTE(SUBSTITUTE(UPPER(TRIM(N47&amp;"")),"~","~~"),"*","~*"),"?","~?"))&gt;1,"Duplicate leaf finish ID; ","")))&amp;IF(AND(T47&lt;&gt;"",COUNTIFS('Opening &amp; Frame'!$R$8:$R$57,SUBSTITUTE(SUBSTITUTE(SUBSTITUTE(T47,"~","~~"),"*","~*"),"?","~?"))=0),"No Opening &amp; Frame record; ","")&amp;IF(AND(T47&lt;&gt;"",COUNTIFS('Handing &amp; Requirements'!$S$8:$S$57,SUBSTITUTE(SUBSTITUTE(SUBSTITUTE(T47,"~","~~"),"*","~*"),"?","~?"))=0),"No Handing &amp; Requirements record; ",""))</x:f>
      </x:c>
      <x:c r="T47" s="15" t="str">
        <x:f>IF(A47="","",UPPER(TRIM(A47&amp;"")))</x:f>
      </x:c>
    </x:row>
    <x:row r="48" ht="27" customHeight="1">
      <x:c r="A48" s="13"/>
      <x:c r="B48" s="13"/>
      <x:c r="C48" s="13"/>
      <x:c r="D48" s="13"/>
      <x:c r="E48" s="13"/>
      <x:c r="F48" s="13"/>
      <x:c r="G48" s="17"/>
      <x:c r="H48" s="17"/>
      <x:c r="I48" s="17"/>
      <x:c r="J48" s="17"/>
      <x:c r="K48" s="17"/>
      <x:c r="L48" s="13"/>
      <x:c r="M48" s="13"/>
      <x:c r="N48" s="13"/>
      <x:c r="O48" s="13"/>
      <x:c r="P48" s="13"/>
      <x:c r="Q48" s="13"/>
      <x:c r="R48" s="15" t="str">
        <x:f>IF(COUNTA(A48:Q48)=0,"",IF(T48="","Missing Door ID; ","")&amp;IF(AND(T48&lt;&gt;"",COUNTIFS('Door Schedule'!$T$8:$T$57,SUBSTITUTE(SUBSTITUTE(SUBSTITUTE(T48,"~","~~"),"*","~*"),"?","~?"))&gt;1),"Duplicate Door ID; ","")&amp;IF(OR(C48="",D48="",E48="",F48="",O48="",P48=""),"Check rooms/type/operation/drawing; ","")&amp;IF(ISNUMBER(G48),IF(AND(G48&gt;0,G48=INT(G48)),"","Check leaf count; "),"Check leaf count; ")&amp;IF(ISNUMBER(H48),IF(H48&gt;0,"","Check H dimension; "),"Check H dimension; ")&amp;IF(ISNUMBER(J48),IF(J48&gt;0,"","Check J dimension; "),"Check J dimension; ")&amp;IF(ISNUMBER(K48),IF(K48&gt;0,"","Check K dimension; "),"Check K dimension; ")&amp;IF(G48=2,IF(ISNUMBER(I48),IF(I48&gt;0,"","Check I dimension; "),"Check I dimension; "),"")&amp;IF(AND(G48=1,I48&lt;&gt;""),"Single leaf: review B width; ","")&amp;IF(G48&gt;2,"Multi-leaf: attach leaf layout; ","")&amp;IF(L48="","Missing leaf construction; ","")&amp;IF(Q48="","Missing door scope; ",""))</x:f>
      </x:c>
      <x:c r="S48" s="15" t="str">
        <x:f>IF(COUNTA(A48:Q48)=0,"",IF(M48="","Missing hardware set ID; ",IF(COUNTIFS('Hardware Sets'!$O$8:$O$57,SUBSTITUTE(SUBSTITUTE(SUBSTITUTE(UPPER(TRIM(M48&amp;"")),"~","~~"),"*","~*"),"?","~?"))=0,"Unknown hardware set ID; ",""))&amp;IF(N48="","Missing leaf finish ID; ",IF(COUNTIFS('Finish Register'!$P$8:$P$57,SUBSTITUTE(SUBSTITUTE(SUBSTITUTE(UPPER(TRIM(N48&amp;"")),"~","~~"),"*","~*"),"?","~?"))=0,"Unknown leaf finish ID; ",IF(COUNTIFS('Finish Register'!$P$8:$P$57,SUBSTITUTE(SUBSTITUTE(SUBSTITUTE(UPPER(TRIM(N48&amp;"")),"~","~~"),"*","~*"),"?","~?"))&gt;1,"Duplicate leaf finish ID; ","")))&amp;IF(AND(T48&lt;&gt;"",COUNTIFS('Opening &amp; Frame'!$R$8:$R$57,SUBSTITUTE(SUBSTITUTE(SUBSTITUTE(T48,"~","~~"),"*","~*"),"?","~?"))=0),"No Opening &amp; Frame record; ","")&amp;IF(AND(T48&lt;&gt;"",COUNTIFS('Handing &amp; Requirements'!$S$8:$S$57,SUBSTITUTE(SUBSTITUTE(SUBSTITUTE(T48,"~","~~"),"*","~*"),"?","~?"))=0),"No Handing &amp; Requirements record; ",""))</x:f>
      </x:c>
      <x:c r="T48" s="15" t="str">
        <x:f>IF(A48="","",UPPER(TRIM(A48&amp;"")))</x:f>
      </x:c>
    </x:row>
    <x:row r="49" ht="27" customHeight="1">
      <x:c r="A49" s="13"/>
      <x:c r="B49" s="13"/>
      <x:c r="C49" s="13"/>
      <x:c r="D49" s="13"/>
      <x:c r="E49" s="13"/>
      <x:c r="F49" s="13"/>
      <x:c r="G49" s="17"/>
      <x:c r="H49" s="17"/>
      <x:c r="I49" s="17"/>
      <x:c r="J49" s="17"/>
      <x:c r="K49" s="17"/>
      <x:c r="L49" s="13"/>
      <x:c r="M49" s="13"/>
      <x:c r="N49" s="13"/>
      <x:c r="O49" s="13"/>
      <x:c r="P49" s="13"/>
      <x:c r="Q49" s="13"/>
      <x:c r="R49" s="15" t="str">
        <x:f>IF(COUNTA(A49:Q49)=0,"",IF(T49="","Missing Door ID; ","")&amp;IF(AND(T49&lt;&gt;"",COUNTIFS('Door Schedule'!$T$8:$T$57,SUBSTITUTE(SUBSTITUTE(SUBSTITUTE(T49,"~","~~"),"*","~*"),"?","~?"))&gt;1),"Duplicate Door ID; ","")&amp;IF(OR(C49="",D49="",E49="",F49="",O49="",P49=""),"Check rooms/type/operation/drawing; ","")&amp;IF(ISNUMBER(G49),IF(AND(G49&gt;0,G49=INT(G49)),"","Check leaf count; "),"Check leaf count; ")&amp;IF(ISNUMBER(H49),IF(H49&gt;0,"","Check H dimension; "),"Check H dimension; ")&amp;IF(ISNUMBER(J49),IF(J49&gt;0,"","Check J dimension; "),"Check J dimension; ")&amp;IF(ISNUMBER(K49),IF(K49&gt;0,"","Check K dimension; "),"Check K dimension; ")&amp;IF(G49=2,IF(ISNUMBER(I49),IF(I49&gt;0,"","Check I dimension; "),"Check I dimension; "),"")&amp;IF(AND(G49=1,I49&lt;&gt;""),"Single leaf: review B width; ","")&amp;IF(G49&gt;2,"Multi-leaf: attach leaf layout; ","")&amp;IF(L49="","Missing leaf construction; ","")&amp;IF(Q49="","Missing door scope; ",""))</x:f>
      </x:c>
      <x:c r="S49" s="15" t="str">
        <x:f>IF(COUNTA(A49:Q49)=0,"",IF(M49="","Missing hardware set ID; ",IF(COUNTIFS('Hardware Sets'!$O$8:$O$57,SUBSTITUTE(SUBSTITUTE(SUBSTITUTE(UPPER(TRIM(M49&amp;"")),"~","~~"),"*","~*"),"?","~?"))=0,"Unknown hardware set ID; ",""))&amp;IF(N49="","Missing leaf finish ID; ",IF(COUNTIFS('Finish Register'!$P$8:$P$57,SUBSTITUTE(SUBSTITUTE(SUBSTITUTE(UPPER(TRIM(N49&amp;"")),"~","~~"),"*","~*"),"?","~?"))=0,"Unknown leaf finish ID; ",IF(COUNTIFS('Finish Register'!$P$8:$P$57,SUBSTITUTE(SUBSTITUTE(SUBSTITUTE(UPPER(TRIM(N49&amp;"")),"~","~~"),"*","~*"),"?","~?"))&gt;1,"Duplicate leaf finish ID; ","")))&amp;IF(AND(T49&lt;&gt;"",COUNTIFS('Opening &amp; Frame'!$R$8:$R$57,SUBSTITUTE(SUBSTITUTE(SUBSTITUTE(T49,"~","~~"),"*","~*"),"?","~?"))=0),"No Opening &amp; Frame record; ","")&amp;IF(AND(T49&lt;&gt;"",COUNTIFS('Handing &amp; Requirements'!$S$8:$S$57,SUBSTITUTE(SUBSTITUTE(SUBSTITUTE(T49,"~","~~"),"*","~*"),"?","~?"))=0),"No Handing &amp; Requirements record; ",""))</x:f>
      </x:c>
      <x:c r="T49" s="15" t="str">
        <x:f>IF(A49="","",UPPER(TRIM(A49&amp;"")))</x:f>
      </x:c>
    </x:row>
    <x:row r="50" ht="27" customHeight="1">
      <x:c r="A50" s="13"/>
      <x:c r="B50" s="13"/>
      <x:c r="C50" s="13"/>
      <x:c r="D50" s="13"/>
      <x:c r="E50" s="13"/>
      <x:c r="F50" s="13"/>
      <x:c r="G50" s="17"/>
      <x:c r="H50" s="17"/>
      <x:c r="I50" s="17"/>
      <x:c r="J50" s="17"/>
      <x:c r="K50" s="17"/>
      <x:c r="L50" s="13"/>
      <x:c r="M50" s="13"/>
      <x:c r="N50" s="13"/>
      <x:c r="O50" s="13"/>
      <x:c r="P50" s="13"/>
      <x:c r="Q50" s="13"/>
      <x:c r="R50" s="15" t="str">
        <x:f>IF(COUNTA(A50:Q50)=0,"",IF(T50="","Missing Door ID; ","")&amp;IF(AND(T50&lt;&gt;"",COUNTIFS('Door Schedule'!$T$8:$T$57,SUBSTITUTE(SUBSTITUTE(SUBSTITUTE(T50,"~","~~"),"*","~*"),"?","~?"))&gt;1),"Duplicate Door ID; ","")&amp;IF(OR(C50="",D50="",E50="",F50="",O50="",P50=""),"Check rooms/type/operation/drawing; ","")&amp;IF(ISNUMBER(G50),IF(AND(G50&gt;0,G50=INT(G50)),"","Check leaf count; "),"Check leaf count; ")&amp;IF(ISNUMBER(H50),IF(H50&gt;0,"","Check H dimension; "),"Check H dimension; ")&amp;IF(ISNUMBER(J50),IF(J50&gt;0,"","Check J dimension; "),"Check J dimension; ")&amp;IF(ISNUMBER(K50),IF(K50&gt;0,"","Check K dimension; "),"Check K dimension; ")&amp;IF(G50=2,IF(ISNUMBER(I50),IF(I50&gt;0,"","Check I dimension; "),"Check I dimension; "),"")&amp;IF(AND(G50=1,I50&lt;&gt;""),"Single leaf: review B width; ","")&amp;IF(G50&gt;2,"Multi-leaf: attach leaf layout; ","")&amp;IF(L50="","Missing leaf construction; ","")&amp;IF(Q50="","Missing door scope; ",""))</x:f>
      </x:c>
      <x:c r="S50" s="15" t="str">
        <x:f>IF(COUNTA(A50:Q50)=0,"",IF(M50="","Missing hardware set ID; ",IF(COUNTIFS('Hardware Sets'!$O$8:$O$57,SUBSTITUTE(SUBSTITUTE(SUBSTITUTE(UPPER(TRIM(M50&amp;"")),"~","~~"),"*","~*"),"?","~?"))=0,"Unknown hardware set ID; ",""))&amp;IF(N50="","Missing leaf finish ID; ",IF(COUNTIFS('Finish Register'!$P$8:$P$57,SUBSTITUTE(SUBSTITUTE(SUBSTITUTE(UPPER(TRIM(N50&amp;"")),"~","~~"),"*","~*"),"?","~?"))=0,"Unknown leaf finish ID; ",IF(COUNTIFS('Finish Register'!$P$8:$P$57,SUBSTITUTE(SUBSTITUTE(SUBSTITUTE(UPPER(TRIM(N50&amp;"")),"~","~~"),"*","~*"),"?","~?"))&gt;1,"Duplicate leaf finish ID; ","")))&amp;IF(AND(T50&lt;&gt;"",COUNTIFS('Opening &amp; Frame'!$R$8:$R$57,SUBSTITUTE(SUBSTITUTE(SUBSTITUTE(T50,"~","~~"),"*","~*"),"?","~?"))=0),"No Opening &amp; Frame record; ","")&amp;IF(AND(T50&lt;&gt;"",COUNTIFS('Handing &amp; Requirements'!$S$8:$S$57,SUBSTITUTE(SUBSTITUTE(SUBSTITUTE(T50,"~","~~"),"*","~*"),"?","~?"))=0),"No Handing &amp; Requirements record; ",""))</x:f>
      </x:c>
      <x:c r="T50" s="15" t="str">
        <x:f>IF(A50="","",UPPER(TRIM(A50&amp;"")))</x:f>
      </x:c>
    </x:row>
    <x:row r="51" ht="27" customHeight="1">
      <x:c r="A51" s="13"/>
      <x:c r="B51" s="13"/>
      <x:c r="C51" s="13"/>
      <x:c r="D51" s="13"/>
      <x:c r="E51" s="13"/>
      <x:c r="F51" s="13"/>
      <x:c r="G51" s="17"/>
      <x:c r="H51" s="17"/>
      <x:c r="I51" s="17"/>
      <x:c r="J51" s="17"/>
      <x:c r="K51" s="17"/>
      <x:c r="L51" s="13"/>
      <x:c r="M51" s="13"/>
      <x:c r="N51" s="13"/>
      <x:c r="O51" s="13"/>
      <x:c r="P51" s="13"/>
      <x:c r="Q51" s="13"/>
      <x:c r="R51" s="15" t="str">
        <x:f>IF(COUNTA(A51:Q51)=0,"",IF(T51="","Missing Door ID; ","")&amp;IF(AND(T51&lt;&gt;"",COUNTIFS('Door Schedule'!$T$8:$T$57,SUBSTITUTE(SUBSTITUTE(SUBSTITUTE(T51,"~","~~"),"*","~*"),"?","~?"))&gt;1),"Duplicate Door ID; ","")&amp;IF(OR(C51="",D51="",E51="",F51="",O51="",P51=""),"Check rooms/type/operation/drawing; ","")&amp;IF(ISNUMBER(G51),IF(AND(G51&gt;0,G51=INT(G51)),"","Check leaf count; "),"Check leaf count; ")&amp;IF(ISNUMBER(H51),IF(H51&gt;0,"","Check H dimension; "),"Check H dimension; ")&amp;IF(ISNUMBER(J51),IF(J51&gt;0,"","Check J dimension; "),"Check J dimension; ")&amp;IF(ISNUMBER(K51),IF(K51&gt;0,"","Check K dimension; "),"Check K dimension; ")&amp;IF(G51=2,IF(ISNUMBER(I51),IF(I51&gt;0,"","Check I dimension; "),"Check I dimension; "),"")&amp;IF(AND(G51=1,I51&lt;&gt;""),"Single leaf: review B width; ","")&amp;IF(G51&gt;2,"Multi-leaf: attach leaf layout; ","")&amp;IF(L51="","Missing leaf construction; ","")&amp;IF(Q51="","Missing door scope; ",""))</x:f>
      </x:c>
      <x:c r="S51" s="15" t="str">
        <x:f>IF(COUNTA(A51:Q51)=0,"",IF(M51="","Missing hardware set ID; ",IF(COUNTIFS('Hardware Sets'!$O$8:$O$57,SUBSTITUTE(SUBSTITUTE(SUBSTITUTE(UPPER(TRIM(M51&amp;"")),"~","~~"),"*","~*"),"?","~?"))=0,"Unknown hardware set ID; ",""))&amp;IF(N51="","Missing leaf finish ID; ",IF(COUNTIFS('Finish Register'!$P$8:$P$57,SUBSTITUTE(SUBSTITUTE(SUBSTITUTE(UPPER(TRIM(N51&amp;"")),"~","~~"),"*","~*"),"?","~?"))=0,"Unknown leaf finish ID; ",IF(COUNTIFS('Finish Register'!$P$8:$P$57,SUBSTITUTE(SUBSTITUTE(SUBSTITUTE(UPPER(TRIM(N51&amp;"")),"~","~~"),"*","~*"),"?","~?"))&gt;1,"Duplicate leaf finish ID; ","")))&amp;IF(AND(T51&lt;&gt;"",COUNTIFS('Opening &amp; Frame'!$R$8:$R$57,SUBSTITUTE(SUBSTITUTE(SUBSTITUTE(T51,"~","~~"),"*","~*"),"?","~?"))=0),"No Opening &amp; Frame record; ","")&amp;IF(AND(T51&lt;&gt;"",COUNTIFS('Handing &amp; Requirements'!$S$8:$S$57,SUBSTITUTE(SUBSTITUTE(SUBSTITUTE(T51,"~","~~"),"*","~*"),"?","~?"))=0),"No Handing &amp; Requirements record; ",""))</x:f>
      </x:c>
      <x:c r="T51" s="15" t="str">
        <x:f>IF(A51="","",UPPER(TRIM(A51&amp;"")))</x:f>
      </x:c>
    </x:row>
    <x:row r="52" ht="27" customHeight="1">
      <x:c r="A52" s="13"/>
      <x:c r="B52" s="13"/>
      <x:c r="C52" s="13"/>
      <x:c r="D52" s="13"/>
      <x:c r="E52" s="13"/>
      <x:c r="F52" s="13"/>
      <x:c r="G52" s="17"/>
      <x:c r="H52" s="17"/>
      <x:c r="I52" s="17"/>
      <x:c r="J52" s="17"/>
      <x:c r="K52" s="17"/>
      <x:c r="L52" s="13"/>
      <x:c r="M52" s="13"/>
      <x:c r="N52" s="13"/>
      <x:c r="O52" s="13"/>
      <x:c r="P52" s="13"/>
      <x:c r="Q52" s="13"/>
      <x:c r="R52" s="15" t="str">
        <x:f>IF(COUNTA(A52:Q52)=0,"",IF(T52="","Missing Door ID; ","")&amp;IF(AND(T52&lt;&gt;"",COUNTIFS('Door Schedule'!$T$8:$T$57,SUBSTITUTE(SUBSTITUTE(SUBSTITUTE(T52,"~","~~"),"*","~*"),"?","~?"))&gt;1),"Duplicate Door ID; ","")&amp;IF(OR(C52="",D52="",E52="",F52="",O52="",P52=""),"Check rooms/type/operation/drawing; ","")&amp;IF(ISNUMBER(G52),IF(AND(G52&gt;0,G52=INT(G52)),"","Check leaf count; "),"Check leaf count; ")&amp;IF(ISNUMBER(H52),IF(H52&gt;0,"","Check H dimension; "),"Check H dimension; ")&amp;IF(ISNUMBER(J52),IF(J52&gt;0,"","Check J dimension; "),"Check J dimension; ")&amp;IF(ISNUMBER(K52),IF(K52&gt;0,"","Check K dimension; "),"Check K dimension; ")&amp;IF(G52=2,IF(ISNUMBER(I52),IF(I52&gt;0,"","Check I dimension; "),"Check I dimension; "),"")&amp;IF(AND(G52=1,I52&lt;&gt;""),"Single leaf: review B width; ","")&amp;IF(G52&gt;2,"Multi-leaf: attach leaf layout; ","")&amp;IF(L52="","Missing leaf construction; ","")&amp;IF(Q52="","Missing door scope; ",""))</x:f>
      </x:c>
      <x:c r="S52" s="15" t="str">
        <x:f>IF(COUNTA(A52:Q52)=0,"",IF(M52="","Missing hardware set ID; ",IF(COUNTIFS('Hardware Sets'!$O$8:$O$57,SUBSTITUTE(SUBSTITUTE(SUBSTITUTE(UPPER(TRIM(M52&amp;"")),"~","~~"),"*","~*"),"?","~?"))=0,"Unknown hardware set ID; ",""))&amp;IF(N52="","Missing leaf finish ID; ",IF(COUNTIFS('Finish Register'!$P$8:$P$57,SUBSTITUTE(SUBSTITUTE(SUBSTITUTE(UPPER(TRIM(N52&amp;"")),"~","~~"),"*","~*"),"?","~?"))=0,"Unknown leaf finish ID; ",IF(COUNTIFS('Finish Register'!$P$8:$P$57,SUBSTITUTE(SUBSTITUTE(SUBSTITUTE(UPPER(TRIM(N52&amp;"")),"~","~~"),"*","~*"),"?","~?"))&gt;1,"Duplicate leaf finish ID; ","")))&amp;IF(AND(T52&lt;&gt;"",COUNTIFS('Opening &amp; Frame'!$R$8:$R$57,SUBSTITUTE(SUBSTITUTE(SUBSTITUTE(T52,"~","~~"),"*","~*"),"?","~?"))=0),"No Opening &amp; Frame record; ","")&amp;IF(AND(T52&lt;&gt;"",COUNTIFS('Handing &amp; Requirements'!$S$8:$S$57,SUBSTITUTE(SUBSTITUTE(SUBSTITUTE(T52,"~","~~"),"*","~*"),"?","~?"))=0),"No Handing &amp; Requirements record; ",""))</x:f>
      </x:c>
      <x:c r="T52" s="15" t="str">
        <x:f>IF(A52="","",UPPER(TRIM(A52&amp;"")))</x:f>
      </x:c>
    </x:row>
    <x:row r="53" ht="27" customHeight="1">
      <x:c r="A53" s="13"/>
      <x:c r="B53" s="13"/>
      <x:c r="C53" s="13"/>
      <x:c r="D53" s="13"/>
      <x:c r="E53" s="13"/>
      <x:c r="F53" s="13"/>
      <x:c r="G53" s="17"/>
      <x:c r="H53" s="17"/>
      <x:c r="I53" s="17"/>
      <x:c r="J53" s="17"/>
      <x:c r="K53" s="17"/>
      <x:c r="L53" s="13"/>
      <x:c r="M53" s="13"/>
      <x:c r="N53" s="13"/>
      <x:c r="O53" s="13"/>
      <x:c r="P53" s="13"/>
      <x:c r="Q53" s="13"/>
      <x:c r="R53" s="15" t="str">
        <x:f>IF(COUNTA(A53:Q53)=0,"",IF(T53="","Missing Door ID; ","")&amp;IF(AND(T53&lt;&gt;"",COUNTIFS('Door Schedule'!$T$8:$T$57,SUBSTITUTE(SUBSTITUTE(SUBSTITUTE(T53,"~","~~"),"*","~*"),"?","~?"))&gt;1),"Duplicate Door ID; ","")&amp;IF(OR(C53="",D53="",E53="",F53="",O53="",P53=""),"Check rooms/type/operation/drawing; ","")&amp;IF(ISNUMBER(G53),IF(AND(G53&gt;0,G53=INT(G53)),"","Check leaf count; "),"Check leaf count; ")&amp;IF(ISNUMBER(H53),IF(H53&gt;0,"","Check H dimension; "),"Check H dimension; ")&amp;IF(ISNUMBER(J53),IF(J53&gt;0,"","Check J dimension; "),"Check J dimension; ")&amp;IF(ISNUMBER(K53),IF(K53&gt;0,"","Check K dimension; "),"Check K dimension; ")&amp;IF(G53=2,IF(ISNUMBER(I53),IF(I53&gt;0,"","Check I dimension; "),"Check I dimension; "),"")&amp;IF(AND(G53=1,I53&lt;&gt;""),"Single leaf: review B width; ","")&amp;IF(G53&gt;2,"Multi-leaf: attach leaf layout; ","")&amp;IF(L53="","Missing leaf construction; ","")&amp;IF(Q53="","Missing door scope; ",""))</x:f>
      </x:c>
      <x:c r="S53" s="15" t="str">
        <x:f>IF(COUNTA(A53:Q53)=0,"",IF(M53="","Missing hardware set ID; ",IF(COUNTIFS('Hardware Sets'!$O$8:$O$57,SUBSTITUTE(SUBSTITUTE(SUBSTITUTE(UPPER(TRIM(M53&amp;"")),"~","~~"),"*","~*"),"?","~?"))=0,"Unknown hardware set ID; ",""))&amp;IF(N53="","Missing leaf finish ID; ",IF(COUNTIFS('Finish Register'!$P$8:$P$57,SUBSTITUTE(SUBSTITUTE(SUBSTITUTE(UPPER(TRIM(N53&amp;"")),"~","~~"),"*","~*"),"?","~?"))=0,"Unknown leaf finish ID; ",IF(COUNTIFS('Finish Register'!$P$8:$P$57,SUBSTITUTE(SUBSTITUTE(SUBSTITUTE(UPPER(TRIM(N53&amp;"")),"~","~~"),"*","~*"),"?","~?"))&gt;1,"Duplicate leaf finish ID; ","")))&amp;IF(AND(T53&lt;&gt;"",COUNTIFS('Opening &amp; Frame'!$R$8:$R$57,SUBSTITUTE(SUBSTITUTE(SUBSTITUTE(T53,"~","~~"),"*","~*"),"?","~?"))=0),"No Opening &amp; Frame record; ","")&amp;IF(AND(T53&lt;&gt;"",COUNTIFS('Handing &amp; Requirements'!$S$8:$S$57,SUBSTITUTE(SUBSTITUTE(SUBSTITUTE(T53,"~","~~"),"*","~*"),"?","~?"))=0),"No Handing &amp; Requirements record; ",""))</x:f>
      </x:c>
      <x:c r="T53" s="15" t="str">
        <x:f>IF(A53="","",UPPER(TRIM(A53&amp;"")))</x:f>
      </x:c>
    </x:row>
    <x:row r="54" ht="27" customHeight="1">
      <x:c r="A54" s="13"/>
      <x:c r="B54" s="13"/>
      <x:c r="C54" s="13"/>
      <x:c r="D54" s="13"/>
      <x:c r="E54" s="13"/>
      <x:c r="F54" s="13"/>
      <x:c r="G54" s="17"/>
      <x:c r="H54" s="17"/>
      <x:c r="I54" s="17"/>
      <x:c r="J54" s="17"/>
      <x:c r="K54" s="17"/>
      <x:c r="L54" s="13"/>
      <x:c r="M54" s="13"/>
      <x:c r="N54" s="13"/>
      <x:c r="O54" s="13"/>
      <x:c r="P54" s="13"/>
      <x:c r="Q54" s="13"/>
      <x:c r="R54" s="15" t="str">
        <x:f>IF(COUNTA(A54:Q54)=0,"",IF(T54="","Missing Door ID; ","")&amp;IF(AND(T54&lt;&gt;"",COUNTIFS('Door Schedule'!$T$8:$T$57,SUBSTITUTE(SUBSTITUTE(SUBSTITUTE(T54,"~","~~"),"*","~*"),"?","~?"))&gt;1),"Duplicate Door ID; ","")&amp;IF(OR(C54="",D54="",E54="",F54="",O54="",P54=""),"Check rooms/type/operation/drawing; ","")&amp;IF(ISNUMBER(G54),IF(AND(G54&gt;0,G54=INT(G54)),"","Check leaf count; "),"Check leaf count; ")&amp;IF(ISNUMBER(H54),IF(H54&gt;0,"","Check H dimension; "),"Check H dimension; ")&amp;IF(ISNUMBER(J54),IF(J54&gt;0,"","Check J dimension; "),"Check J dimension; ")&amp;IF(ISNUMBER(K54),IF(K54&gt;0,"","Check K dimension; "),"Check K dimension; ")&amp;IF(G54=2,IF(ISNUMBER(I54),IF(I54&gt;0,"","Check I dimension; "),"Check I dimension; "),"")&amp;IF(AND(G54=1,I54&lt;&gt;""),"Single leaf: review B width; ","")&amp;IF(G54&gt;2,"Multi-leaf: attach leaf layout; ","")&amp;IF(L54="","Missing leaf construction; ","")&amp;IF(Q54="","Missing door scope; ",""))</x:f>
      </x:c>
      <x:c r="S54" s="15" t="str">
        <x:f>IF(COUNTA(A54:Q54)=0,"",IF(M54="","Missing hardware set ID; ",IF(COUNTIFS('Hardware Sets'!$O$8:$O$57,SUBSTITUTE(SUBSTITUTE(SUBSTITUTE(UPPER(TRIM(M54&amp;"")),"~","~~"),"*","~*"),"?","~?"))=0,"Unknown hardware set ID; ",""))&amp;IF(N54="","Missing leaf finish ID; ",IF(COUNTIFS('Finish Register'!$P$8:$P$57,SUBSTITUTE(SUBSTITUTE(SUBSTITUTE(UPPER(TRIM(N54&amp;"")),"~","~~"),"*","~*"),"?","~?"))=0,"Unknown leaf finish ID; ",IF(COUNTIFS('Finish Register'!$P$8:$P$57,SUBSTITUTE(SUBSTITUTE(SUBSTITUTE(UPPER(TRIM(N54&amp;"")),"~","~~"),"*","~*"),"?","~?"))&gt;1,"Duplicate leaf finish ID; ","")))&amp;IF(AND(T54&lt;&gt;"",COUNTIFS('Opening &amp; Frame'!$R$8:$R$57,SUBSTITUTE(SUBSTITUTE(SUBSTITUTE(T54,"~","~~"),"*","~*"),"?","~?"))=0),"No Opening &amp; Frame record; ","")&amp;IF(AND(T54&lt;&gt;"",COUNTIFS('Handing &amp; Requirements'!$S$8:$S$57,SUBSTITUTE(SUBSTITUTE(SUBSTITUTE(T54,"~","~~"),"*","~*"),"?","~?"))=0),"No Handing &amp; Requirements record; ",""))</x:f>
      </x:c>
      <x:c r="T54" s="15" t="str">
        <x:f>IF(A54="","",UPPER(TRIM(A54&amp;"")))</x:f>
      </x:c>
    </x:row>
    <x:row r="55" ht="27" customHeight="1">
      <x:c r="A55" s="13"/>
      <x:c r="B55" s="13"/>
      <x:c r="C55" s="13"/>
      <x:c r="D55" s="13"/>
      <x:c r="E55" s="13"/>
      <x:c r="F55" s="13"/>
      <x:c r="G55" s="17"/>
      <x:c r="H55" s="17"/>
      <x:c r="I55" s="17"/>
      <x:c r="J55" s="17"/>
      <x:c r="K55" s="17"/>
      <x:c r="L55" s="13"/>
      <x:c r="M55" s="13"/>
      <x:c r="N55" s="13"/>
      <x:c r="O55" s="13"/>
      <x:c r="P55" s="13"/>
      <x:c r="Q55" s="13"/>
      <x:c r="R55" s="15" t="str">
        <x:f>IF(COUNTA(A55:Q55)=0,"",IF(T55="","Missing Door ID; ","")&amp;IF(AND(T55&lt;&gt;"",COUNTIFS('Door Schedule'!$T$8:$T$57,SUBSTITUTE(SUBSTITUTE(SUBSTITUTE(T55,"~","~~"),"*","~*"),"?","~?"))&gt;1),"Duplicate Door ID; ","")&amp;IF(OR(C55="",D55="",E55="",F55="",O55="",P55=""),"Check rooms/type/operation/drawing; ","")&amp;IF(ISNUMBER(G55),IF(AND(G55&gt;0,G55=INT(G55)),"","Check leaf count; "),"Check leaf count; ")&amp;IF(ISNUMBER(H55),IF(H55&gt;0,"","Check H dimension; "),"Check H dimension; ")&amp;IF(ISNUMBER(J55),IF(J55&gt;0,"","Check J dimension; "),"Check J dimension; ")&amp;IF(ISNUMBER(K55),IF(K55&gt;0,"","Check K dimension; "),"Check K dimension; ")&amp;IF(G55=2,IF(ISNUMBER(I55),IF(I55&gt;0,"","Check I dimension; "),"Check I dimension; "),"")&amp;IF(AND(G55=1,I55&lt;&gt;""),"Single leaf: review B width; ","")&amp;IF(G55&gt;2,"Multi-leaf: attach leaf layout; ","")&amp;IF(L55="","Missing leaf construction; ","")&amp;IF(Q55="","Missing door scope; ",""))</x:f>
      </x:c>
      <x:c r="S55" s="15" t="str">
        <x:f>IF(COUNTA(A55:Q55)=0,"",IF(M55="","Missing hardware set ID; ",IF(COUNTIFS('Hardware Sets'!$O$8:$O$57,SUBSTITUTE(SUBSTITUTE(SUBSTITUTE(UPPER(TRIM(M55&amp;"")),"~","~~"),"*","~*"),"?","~?"))=0,"Unknown hardware set ID; ",""))&amp;IF(N55="","Missing leaf finish ID; ",IF(COUNTIFS('Finish Register'!$P$8:$P$57,SUBSTITUTE(SUBSTITUTE(SUBSTITUTE(UPPER(TRIM(N55&amp;"")),"~","~~"),"*","~*"),"?","~?"))=0,"Unknown leaf finish ID; ",IF(COUNTIFS('Finish Register'!$P$8:$P$57,SUBSTITUTE(SUBSTITUTE(SUBSTITUTE(UPPER(TRIM(N55&amp;"")),"~","~~"),"*","~*"),"?","~?"))&gt;1,"Duplicate leaf finish ID; ","")))&amp;IF(AND(T55&lt;&gt;"",COUNTIFS('Opening &amp; Frame'!$R$8:$R$57,SUBSTITUTE(SUBSTITUTE(SUBSTITUTE(T55,"~","~~"),"*","~*"),"?","~?"))=0),"No Opening &amp; Frame record; ","")&amp;IF(AND(T55&lt;&gt;"",COUNTIFS('Handing &amp; Requirements'!$S$8:$S$57,SUBSTITUTE(SUBSTITUTE(SUBSTITUTE(T55,"~","~~"),"*","~*"),"?","~?"))=0),"No Handing &amp; Requirements record; ",""))</x:f>
      </x:c>
      <x:c r="T55" s="15" t="str">
        <x:f>IF(A55="","",UPPER(TRIM(A55&amp;"")))</x:f>
      </x:c>
    </x:row>
    <x:row r="56" ht="27" customHeight="1">
      <x:c r="A56" s="13"/>
      <x:c r="B56" s="13"/>
      <x:c r="C56" s="13"/>
      <x:c r="D56" s="13"/>
      <x:c r="E56" s="13"/>
      <x:c r="F56" s="13"/>
      <x:c r="G56" s="17"/>
      <x:c r="H56" s="17"/>
      <x:c r="I56" s="17"/>
      <x:c r="J56" s="17"/>
      <x:c r="K56" s="17"/>
      <x:c r="L56" s="13"/>
      <x:c r="M56" s="13"/>
      <x:c r="N56" s="13"/>
      <x:c r="O56" s="13"/>
      <x:c r="P56" s="13"/>
      <x:c r="Q56" s="13"/>
      <x:c r="R56" s="15" t="str">
        <x:f>IF(COUNTA(A56:Q56)=0,"",IF(T56="","Missing Door ID; ","")&amp;IF(AND(T56&lt;&gt;"",COUNTIFS('Door Schedule'!$T$8:$T$57,SUBSTITUTE(SUBSTITUTE(SUBSTITUTE(T56,"~","~~"),"*","~*"),"?","~?"))&gt;1),"Duplicate Door ID; ","")&amp;IF(OR(C56="",D56="",E56="",F56="",O56="",P56=""),"Check rooms/type/operation/drawing; ","")&amp;IF(ISNUMBER(G56),IF(AND(G56&gt;0,G56=INT(G56)),"","Check leaf count; "),"Check leaf count; ")&amp;IF(ISNUMBER(H56),IF(H56&gt;0,"","Check H dimension; "),"Check H dimension; ")&amp;IF(ISNUMBER(J56),IF(J56&gt;0,"","Check J dimension; "),"Check J dimension; ")&amp;IF(ISNUMBER(K56),IF(K56&gt;0,"","Check K dimension; "),"Check K dimension; ")&amp;IF(G56=2,IF(ISNUMBER(I56),IF(I56&gt;0,"","Check I dimension; "),"Check I dimension; "),"")&amp;IF(AND(G56=1,I56&lt;&gt;""),"Single leaf: review B width; ","")&amp;IF(G56&gt;2,"Multi-leaf: attach leaf layout; ","")&amp;IF(L56="","Missing leaf construction; ","")&amp;IF(Q56="","Missing door scope; ",""))</x:f>
      </x:c>
      <x:c r="S56" s="15" t="str">
        <x:f>IF(COUNTA(A56:Q56)=0,"",IF(M56="","Missing hardware set ID; ",IF(COUNTIFS('Hardware Sets'!$O$8:$O$57,SUBSTITUTE(SUBSTITUTE(SUBSTITUTE(UPPER(TRIM(M56&amp;"")),"~","~~"),"*","~*"),"?","~?"))=0,"Unknown hardware set ID; ",""))&amp;IF(N56="","Missing leaf finish ID; ",IF(COUNTIFS('Finish Register'!$P$8:$P$57,SUBSTITUTE(SUBSTITUTE(SUBSTITUTE(UPPER(TRIM(N56&amp;"")),"~","~~"),"*","~*"),"?","~?"))=0,"Unknown leaf finish ID; ",IF(COUNTIFS('Finish Register'!$P$8:$P$57,SUBSTITUTE(SUBSTITUTE(SUBSTITUTE(UPPER(TRIM(N56&amp;"")),"~","~~"),"*","~*"),"?","~?"))&gt;1,"Duplicate leaf finish ID; ","")))&amp;IF(AND(T56&lt;&gt;"",COUNTIFS('Opening &amp; Frame'!$R$8:$R$57,SUBSTITUTE(SUBSTITUTE(SUBSTITUTE(T56,"~","~~"),"*","~*"),"?","~?"))=0),"No Opening &amp; Frame record; ","")&amp;IF(AND(T56&lt;&gt;"",COUNTIFS('Handing &amp; Requirements'!$S$8:$S$57,SUBSTITUTE(SUBSTITUTE(SUBSTITUTE(T56,"~","~~"),"*","~*"),"?","~?"))=0),"No Handing &amp; Requirements record; ",""))</x:f>
      </x:c>
      <x:c r="T56" s="15" t="str">
        <x:f>IF(A56="","",UPPER(TRIM(A56&amp;"")))</x:f>
      </x:c>
    </x:row>
    <x:row r="57" ht="27" customHeight="1">
      <x:c r="A57" s="13"/>
      <x:c r="B57" s="13"/>
      <x:c r="C57" s="13"/>
      <x:c r="D57" s="13"/>
      <x:c r="E57" s="13"/>
      <x:c r="F57" s="13"/>
      <x:c r="G57" s="17"/>
      <x:c r="H57" s="17"/>
      <x:c r="I57" s="17"/>
      <x:c r="J57" s="17"/>
      <x:c r="K57" s="17"/>
      <x:c r="L57" s="13"/>
      <x:c r="M57" s="13"/>
      <x:c r="N57" s="13"/>
      <x:c r="O57" s="13"/>
      <x:c r="P57" s="13"/>
      <x:c r="Q57" s="13"/>
      <x:c r="R57" s="15" t="str">
        <x:f>IF(COUNTA(A57:Q57)=0,"",IF(T57="","Missing Door ID; ","")&amp;IF(AND(T57&lt;&gt;"",COUNTIFS('Door Schedule'!$T$8:$T$57,SUBSTITUTE(SUBSTITUTE(SUBSTITUTE(T57,"~","~~"),"*","~*"),"?","~?"))&gt;1),"Duplicate Door ID; ","")&amp;IF(OR(C57="",D57="",E57="",F57="",O57="",P57=""),"Check rooms/type/operation/drawing; ","")&amp;IF(ISNUMBER(G57),IF(AND(G57&gt;0,G57=INT(G57)),"","Check leaf count; "),"Check leaf count; ")&amp;IF(ISNUMBER(H57),IF(H57&gt;0,"","Check H dimension; "),"Check H dimension; ")&amp;IF(ISNUMBER(J57),IF(J57&gt;0,"","Check J dimension; "),"Check J dimension; ")&amp;IF(ISNUMBER(K57),IF(K57&gt;0,"","Check K dimension; "),"Check K dimension; ")&amp;IF(G57=2,IF(ISNUMBER(I57),IF(I57&gt;0,"","Check I dimension; "),"Check I dimension; "),"")&amp;IF(AND(G57=1,I57&lt;&gt;""),"Single leaf: review B width; ","")&amp;IF(G57&gt;2,"Multi-leaf: attach leaf layout; ","")&amp;IF(L57="","Missing leaf construction; ","")&amp;IF(Q57="","Missing door scope; ",""))</x:f>
      </x:c>
      <x:c r="S57" s="15" t="str">
        <x:f>IF(COUNTA(A57:Q57)=0,"",IF(M57="","Missing hardware set ID; ",IF(COUNTIFS('Hardware Sets'!$O$8:$O$57,SUBSTITUTE(SUBSTITUTE(SUBSTITUTE(UPPER(TRIM(M57&amp;"")),"~","~~"),"*","~*"),"?","~?"))=0,"Unknown hardware set ID; ",""))&amp;IF(N57="","Missing leaf finish ID; ",IF(COUNTIFS('Finish Register'!$P$8:$P$57,SUBSTITUTE(SUBSTITUTE(SUBSTITUTE(UPPER(TRIM(N57&amp;"")),"~","~~"),"*","~*"),"?","~?"))=0,"Unknown leaf finish ID; ",IF(COUNTIFS('Finish Register'!$P$8:$P$57,SUBSTITUTE(SUBSTITUTE(SUBSTITUTE(UPPER(TRIM(N57&amp;"")),"~","~~"),"*","~*"),"?","~?"))&gt;1,"Duplicate leaf finish ID; ","")))&amp;IF(AND(T57&lt;&gt;"",COUNTIFS('Opening &amp; Frame'!$R$8:$R$57,SUBSTITUTE(SUBSTITUTE(SUBSTITUTE(T57,"~","~~"),"*","~*"),"?","~?"))=0),"No Opening &amp; Frame record; ","")&amp;IF(AND(T57&lt;&gt;"",COUNTIFS('Handing &amp; Requirements'!$S$8:$S$57,SUBSTITUTE(SUBSTITUTE(SUBSTITUTE(T57,"~","~~"),"*","~*"),"?","~?"))=0),"No Handing &amp; Requirements record; ",""))</x:f>
      </x:c>
      <x:c r="T57" s="15" t="str">
        <x:f>IF(A57="","",UPPER(TRIM(A57&amp;"")))</x:f>
      </x:c>
    </x:row>
  </x:sheetData>
  <x:conditionalFormatting sqref="R8:R57">
    <x:cfRule type="expression" dxfId="0" priority="1">
      <x:formula>LEN(R8)&gt;0</x:formula>
    </x:cfRule>
  </x:conditionalFormatting>
  <x:conditionalFormatting sqref="S8:S57">
    <x:cfRule type="expression" dxfId="1" priority="2">
      <x:formula>LEN(S8)&gt;0</x:formula>
    </x:cfRule>
  </x:conditionalFormatting>
  <x:dataValidations count="4">
    <x:dataValidation type="whole" operator="greaterThan" sqref="G8:G57">
      <x:formula1>0</x:formula1>
    </x:dataValidation>
    <x:dataValidation type="list" sqref="F8:F57">
      <x:formula1>"Single swing,Paired swing,Sliding,Folding,Pivot,Other"</x:formula1>
    </x:dataValidation>
    <x:dataValidation type="list" sqref="Q8:Q57">
      <x:formula1>"New,Retain,Replace,Modify"</x:formula1>
    </x:dataValidation>
    <x:dataValidation type="list" sqref="N8:N57">
      <x:formula1>INDIRECT("'Finish Register'!$A$8:$A$57")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c55d60e771d42f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4" hidden="0" customWidth="1"/>
    <x:col min="2" max="2" width="1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5" hidden="0" customWidth="1"/>
    <x:col min="8" max="8" width="24" hidden="0" customWidth="1"/>
    <x:col min="9" max="9" width="15" hidden="0" customWidth="1"/>
    <x:col min="10" max="10" width="22" hidden="0" customWidth="1"/>
    <x:col min="11" max="11" width="24" hidden="0" customWidth="1"/>
    <x:col min="12" max="12" width="18" hidden="0" customWidth="1"/>
    <x:col min="13" max="13" width="14" hidden="0" customWidth="1"/>
    <x:col min="14" max="14" width="24" hidden="0" customWidth="1"/>
    <x:col min="15" max="15" width="32" hidden="0" customWidth="1"/>
    <x:col min="16" max="16" width="38" hidden="0" customWidth="1"/>
    <x:col min="17" max="17" width="38" hidden="0" customWidth="1"/>
    <x:col min="18" max="18" width="16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0" customHeight="1">
      <x:c r="A2" s="4" t="str">
        <x:v>Opening &amp; Frame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</x:row>
    <x:row r="3" ht="27" customHeight="1">
      <x:c r="A3" s="8" t="str">
        <x:v>Enter actual drawing dimensions. No formula derives rough openings, clearances or wall depth from leaf size.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7" customHeight="1">
      <x:c r="A4" s="2" t="str">
        <x:v>Project</x:v>
      </x:c>
      <x:c r="B4" s="6"/>
      <x:c r="C4" s="6"/>
      <x:c r="D4" s="6"/>
      <x:c r="E4" s="2" t="str">
        <x:v>Issue / revision</x:v>
      </x:c>
      <x:c r="F4" s="6"/>
      <x:c r="G4" s="6"/>
      <x:c r="H4" s="6"/>
      <x:c r="I4" s="6"/>
      <x:c r="J4" s="2" t="str">
        <x:v>Issue date</x:v>
      </x:c>
      <x:c r="K4" s="7"/>
      <x:c r="L4" s="6"/>
      <x:c r="M4" s="2"/>
      <x:c r="N4" s="2"/>
      <x:c r="O4" s="2"/>
      <x:c r="P4" s="2"/>
      <x:c r="Q4" s="2"/>
      <x:c r="R4" s="2"/>
    </x:row>
    <x:row r="5" ht="22" customHeight="1">
      <x:c r="A5" s="8" t="str">
        <x:v>50 blank rows. Use one Door ID per opening. Amber cells are editable; gray cells contain checks.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45" customHeight="1">
      <x:c r="A7" s="12" t="str">
        <x:v>Door ID</x:v>
      </x:c>
      <x:c r="B7" s="12" t="str">
        <x:v>Dimension status</x:v>
      </x:c>
      <x:c r="C7" s="12" t="str">
        <x:v>Rough opening W (mm)</x:v>
      </x:c>
      <x:c r="D7" s="12" t="str">
        <x:v>Rough opening H (mm)</x:v>
      </x:c>
      <x:c r="E7" s="12" t="str">
        <x:v>Frame outside W (mm)</x:v>
      </x:c>
      <x:c r="F7" s="12" t="str">
        <x:v>Frame outside H (mm)</x:v>
      </x:c>
      <x:c r="G7" s="12" t="str">
        <x:v>Finished wall depth (mm)</x:v>
      </x:c>
      <x:c r="H7" s="12" t="str">
        <x:v>Frame material / profile</x:v>
      </x:c>
      <x:c r="I7" s="12" t="str">
        <x:v>Frame finish ID</x:v>
      </x:c>
      <x:c r="J7" s="12" t="str">
        <x:v>Threshold / sill</x:v>
      </x:c>
      <x:c r="K7" s="12" t="str">
        <x:v>Seals / edge details</x:v>
      </x:c>
      <x:c r="L7" s="12" t="str">
        <x:v>Measured by</x:v>
      </x:c>
      <x:c r="M7" s="12" t="str">
        <x:v>Measured date</x:v>
      </x:c>
      <x:c r="N7" s="12" t="str">
        <x:v>Drawing / revision ref</x:v>
      </x:c>
      <x:c r="O7" s="12" t="str">
        <x:v>Installation notes</x:v>
      </x:c>
      <x:c r="P7" s="12" t="str">
        <x:v>Data issues (auto)</x:v>
      </x:c>
      <x:c r="Q7" s="12" t="str">
        <x:v>Reference issues (auto)</x:v>
      </x:c>
      <x:c r="R7" s="12" t="str">
        <x:v>Door ID key (auto)</x:v>
      </x:c>
    </x:row>
    <x:row r="8" ht="27" customHeight="1">
      <x:c r="A8" s="13"/>
      <x:c r="B8" s="13"/>
      <x:c r="C8" s="17"/>
      <x:c r="D8" s="17"/>
      <x:c r="E8" s="17"/>
      <x:c r="F8" s="17"/>
      <x:c r="G8" s="17"/>
      <x:c r="H8" s="13"/>
      <x:c r="I8" s="13"/>
      <x:c r="J8" s="13"/>
      <x:c r="K8" s="13"/>
      <x:c r="L8" s="13"/>
      <x:c r="M8" s="18"/>
      <x:c r="N8" s="13"/>
      <x:c r="O8" s="13"/>
      <x:c r="P8" s="15" t="str">
        <x:f>IF(COUNTA(A8:O8)=0,"",IF(R8="","Missing Door ID; ","")&amp;IF(AND(R8&lt;&gt;"",COUNTIFS('Opening &amp; Frame'!$R$8:$R$57,SUBSTITUTE(SUBSTITUTE(SUBSTITUTE(R8,"~","~~"),"*","~*"),"?","~?"))&gt;1),"Duplicate Door ID; ","")&amp;IF(B8="","Missing dimension status; ","")&amp;IF(ISNUMBER(C8),IF(C8&gt;0,"","Check C dimension; "),"Check C dimension; ")&amp;IF(ISNUMBER(D8),IF(D8&gt;0,"","Check D dimension; "),"Check D dimension; ")&amp;IF(ISNUMBER(E8),IF(E8&gt;0,"","Check E dimension; "),"Check E dimension; ")&amp;IF(ISNUMBER(F8),IF(F8&gt;0,"","Check F dimension; "),"Check F dimension; ")&amp;IF(ISNUMBER(G8),IF(G8&gt;0,"","Check G dimension; "),"Check G dimension; ")&amp;IF(OR(H8="",N8=""),"Check frame/drawing reference; ","")&amp;IF(AND(M8&lt;&gt;"",NOT(ISNUMBER(M8))),"Use a date value; ",""))</x:f>
      </x:c>
      <x:c r="Q8" s="15" t="str">
        <x:f>IF(COUNTA(A8:O8)=0,"",IF(AND(R8&lt;&gt;"",COUNTIFS('Door Schedule'!$T$8:$T$57,SUBSTITUTE(SUBSTITUTE(SUBSTITUTE(R8,"~","~~"),"*","~*"),"?","~?"))=0),"Unknown Door ID; ","")&amp;IF(AND(R8&lt;&gt;"",COUNTIFS('Door Schedule'!$T$8:$T$57,SUBSTITUTE(SUBSTITUTE(SUBSTITUTE(R8,"~","~~"),"*","~*"),"?","~?"))&gt;1),"Door ID duplicated in main sheet; ","")&amp;IF(I8="","Missing frame finish ID; ",IF(COUNTIFS('Finish Register'!$P$8:$P$57,SUBSTITUTE(SUBSTITUTE(SUBSTITUTE(UPPER(TRIM(I8&amp;"")),"~","~~"),"*","~*"),"?","~?"))=0,"Unknown frame finish ID; ",IF(COUNTIFS('Finish Register'!$P$8:$P$57,SUBSTITUTE(SUBSTITUTE(SUBSTITUTE(UPPER(TRIM(I8&amp;"")),"~","~~"),"*","~*"),"?","~?"))&gt;1,"Duplicate frame finish ID; ",""))))</x:f>
      </x:c>
      <x:c r="R8" s="15" t="str">
        <x:f>IF(A8="","",UPPER(TRIM(A8&amp;"")))</x:f>
      </x:c>
    </x:row>
    <x:row r="9" ht="27" customHeight="1">
      <x:c r="A9" s="13"/>
      <x:c r="B9" s="13"/>
      <x:c r="C9" s="17"/>
      <x:c r="D9" s="17"/>
      <x:c r="E9" s="17"/>
      <x:c r="F9" s="17"/>
      <x:c r="G9" s="17"/>
      <x:c r="H9" s="13"/>
      <x:c r="I9" s="13"/>
      <x:c r="J9" s="13"/>
      <x:c r="K9" s="13"/>
      <x:c r="L9" s="13"/>
      <x:c r="M9" s="18"/>
      <x:c r="N9" s="13"/>
      <x:c r="O9" s="13"/>
      <x:c r="P9" s="15" t="str">
        <x:f>IF(COUNTA(A9:O9)=0,"",IF(R9="","Missing Door ID; ","")&amp;IF(AND(R9&lt;&gt;"",COUNTIFS('Opening &amp; Frame'!$R$8:$R$57,SUBSTITUTE(SUBSTITUTE(SUBSTITUTE(R9,"~","~~"),"*","~*"),"?","~?"))&gt;1),"Duplicate Door ID; ","")&amp;IF(B9="","Missing dimension status; ","")&amp;IF(ISNUMBER(C9),IF(C9&gt;0,"","Check C dimension; "),"Check C dimension; ")&amp;IF(ISNUMBER(D9),IF(D9&gt;0,"","Check D dimension; "),"Check D dimension; ")&amp;IF(ISNUMBER(E9),IF(E9&gt;0,"","Check E dimension; "),"Check E dimension; ")&amp;IF(ISNUMBER(F9),IF(F9&gt;0,"","Check F dimension; "),"Check F dimension; ")&amp;IF(ISNUMBER(G9),IF(G9&gt;0,"","Check G dimension; "),"Check G dimension; ")&amp;IF(OR(H9="",N9=""),"Check frame/drawing reference; ","")&amp;IF(AND(M9&lt;&gt;"",NOT(ISNUMBER(M9))),"Use a date value; ",""))</x:f>
      </x:c>
      <x:c r="Q9" s="15" t="str">
        <x:f>IF(COUNTA(A9:O9)=0,"",IF(AND(R9&lt;&gt;"",COUNTIFS('Door Schedule'!$T$8:$T$57,SUBSTITUTE(SUBSTITUTE(SUBSTITUTE(R9,"~","~~"),"*","~*"),"?","~?"))=0),"Unknown Door ID; ","")&amp;IF(AND(R9&lt;&gt;"",COUNTIFS('Door Schedule'!$T$8:$T$57,SUBSTITUTE(SUBSTITUTE(SUBSTITUTE(R9,"~","~~"),"*","~*"),"?","~?"))&gt;1),"Door ID duplicated in main sheet; ","")&amp;IF(I9="","Missing frame finish ID; ",IF(COUNTIFS('Finish Register'!$P$8:$P$57,SUBSTITUTE(SUBSTITUTE(SUBSTITUTE(UPPER(TRIM(I9&amp;"")),"~","~~"),"*","~*"),"?","~?"))=0,"Unknown frame finish ID; ",IF(COUNTIFS('Finish Register'!$P$8:$P$57,SUBSTITUTE(SUBSTITUTE(SUBSTITUTE(UPPER(TRIM(I9&amp;"")),"~","~~"),"*","~*"),"?","~?"))&gt;1,"Duplicate frame finish ID; ",""))))</x:f>
      </x:c>
      <x:c r="R9" s="15" t="str">
        <x:f>IF(A9="","",UPPER(TRIM(A9&amp;"")))</x:f>
      </x:c>
    </x:row>
    <x:row r="10" ht="27" customHeight="1">
      <x:c r="A10" s="13"/>
      <x:c r="B10" s="13"/>
      <x:c r="C10" s="17"/>
      <x:c r="D10" s="17"/>
      <x:c r="E10" s="17"/>
      <x:c r="F10" s="17"/>
      <x:c r="G10" s="17"/>
      <x:c r="H10" s="13"/>
      <x:c r="I10" s="13"/>
      <x:c r="J10" s="13"/>
      <x:c r="K10" s="13"/>
      <x:c r="L10" s="13"/>
      <x:c r="M10" s="18"/>
      <x:c r="N10" s="13"/>
      <x:c r="O10" s="13"/>
      <x:c r="P10" s="15" t="str">
        <x:f>IF(COUNTA(A10:O10)=0,"",IF(R10="","Missing Door ID; ","")&amp;IF(AND(R10&lt;&gt;"",COUNTIFS('Opening &amp; Frame'!$R$8:$R$57,SUBSTITUTE(SUBSTITUTE(SUBSTITUTE(R10,"~","~~"),"*","~*"),"?","~?"))&gt;1),"Duplicate Door ID; ","")&amp;IF(B10="","Missing dimension status; ","")&amp;IF(ISNUMBER(C10),IF(C10&gt;0,"","Check C dimension; "),"Check C dimension; ")&amp;IF(ISNUMBER(D10),IF(D10&gt;0,"","Check D dimension; "),"Check D dimension; ")&amp;IF(ISNUMBER(E10),IF(E10&gt;0,"","Check E dimension; "),"Check E dimension; ")&amp;IF(ISNUMBER(F10),IF(F10&gt;0,"","Check F dimension; "),"Check F dimension; ")&amp;IF(ISNUMBER(G10),IF(G10&gt;0,"","Check G dimension; "),"Check G dimension; ")&amp;IF(OR(H10="",N10=""),"Check frame/drawing reference; ","")&amp;IF(AND(M10&lt;&gt;"",NOT(ISNUMBER(M10))),"Use a date value; ",""))</x:f>
      </x:c>
      <x:c r="Q10" s="15" t="str">
        <x:f>IF(COUNTA(A10:O10)=0,"",IF(AND(R10&lt;&gt;"",COUNTIFS('Door Schedule'!$T$8:$T$57,SUBSTITUTE(SUBSTITUTE(SUBSTITUTE(R10,"~","~~"),"*","~*"),"?","~?"))=0),"Unknown Door ID; ","")&amp;IF(AND(R10&lt;&gt;"",COUNTIFS('Door Schedule'!$T$8:$T$57,SUBSTITUTE(SUBSTITUTE(SUBSTITUTE(R10,"~","~~"),"*","~*"),"?","~?"))&gt;1),"Door ID duplicated in main sheet; ","")&amp;IF(I10="","Missing frame finish ID; ",IF(COUNTIFS('Finish Register'!$P$8:$P$57,SUBSTITUTE(SUBSTITUTE(SUBSTITUTE(UPPER(TRIM(I10&amp;"")),"~","~~"),"*","~*"),"?","~?"))=0,"Unknown frame finish ID; ",IF(COUNTIFS('Finish Register'!$P$8:$P$57,SUBSTITUTE(SUBSTITUTE(SUBSTITUTE(UPPER(TRIM(I10&amp;"")),"~","~~"),"*","~*"),"?","~?"))&gt;1,"Duplicate frame finish ID; ",""))))</x:f>
      </x:c>
      <x:c r="R10" s="15" t="str">
        <x:f>IF(A10="","",UPPER(TRIM(A10&amp;"")))</x:f>
      </x:c>
    </x:row>
    <x:row r="11" ht="27" customHeight="1">
      <x:c r="A11" s="13"/>
      <x:c r="B11" s="13"/>
      <x:c r="C11" s="17"/>
      <x:c r="D11" s="17"/>
      <x:c r="E11" s="17"/>
      <x:c r="F11" s="17"/>
      <x:c r="G11" s="17"/>
      <x:c r="H11" s="13"/>
      <x:c r="I11" s="13"/>
      <x:c r="J11" s="13"/>
      <x:c r="K11" s="13"/>
      <x:c r="L11" s="13"/>
      <x:c r="M11" s="18"/>
      <x:c r="N11" s="13"/>
      <x:c r="O11" s="13"/>
      <x:c r="P11" s="15" t="str">
        <x:f>IF(COUNTA(A11:O11)=0,"",IF(R11="","Missing Door ID; ","")&amp;IF(AND(R11&lt;&gt;"",COUNTIFS('Opening &amp; Frame'!$R$8:$R$57,SUBSTITUTE(SUBSTITUTE(SUBSTITUTE(R11,"~","~~"),"*","~*"),"?","~?"))&gt;1),"Duplicate Door ID; ","")&amp;IF(B11="","Missing dimension status; ","")&amp;IF(ISNUMBER(C11),IF(C11&gt;0,"","Check C dimension; "),"Check C dimension; ")&amp;IF(ISNUMBER(D11),IF(D11&gt;0,"","Check D dimension; "),"Check D dimension; ")&amp;IF(ISNUMBER(E11),IF(E11&gt;0,"","Check E dimension; "),"Check E dimension; ")&amp;IF(ISNUMBER(F11),IF(F11&gt;0,"","Check F dimension; "),"Check F dimension; ")&amp;IF(ISNUMBER(G11),IF(G11&gt;0,"","Check G dimension; "),"Check G dimension; ")&amp;IF(OR(H11="",N11=""),"Check frame/drawing reference; ","")&amp;IF(AND(M11&lt;&gt;"",NOT(ISNUMBER(M11))),"Use a date value; ",""))</x:f>
      </x:c>
      <x:c r="Q11" s="15" t="str">
        <x:f>IF(COUNTA(A11:O11)=0,"",IF(AND(R11&lt;&gt;"",COUNTIFS('Door Schedule'!$T$8:$T$57,SUBSTITUTE(SUBSTITUTE(SUBSTITUTE(R11,"~","~~"),"*","~*"),"?","~?"))=0),"Unknown Door ID; ","")&amp;IF(AND(R11&lt;&gt;"",COUNTIFS('Door Schedule'!$T$8:$T$57,SUBSTITUTE(SUBSTITUTE(SUBSTITUTE(R11,"~","~~"),"*","~*"),"?","~?"))&gt;1),"Door ID duplicated in main sheet; ","")&amp;IF(I11="","Missing frame finish ID; ",IF(COUNTIFS('Finish Register'!$P$8:$P$57,SUBSTITUTE(SUBSTITUTE(SUBSTITUTE(UPPER(TRIM(I11&amp;"")),"~","~~"),"*","~*"),"?","~?"))=0,"Unknown frame finish ID; ",IF(COUNTIFS('Finish Register'!$P$8:$P$57,SUBSTITUTE(SUBSTITUTE(SUBSTITUTE(UPPER(TRIM(I11&amp;"")),"~","~~"),"*","~*"),"?","~?"))&gt;1,"Duplicate frame finish ID; ",""))))</x:f>
      </x:c>
      <x:c r="R11" s="15" t="str">
        <x:f>IF(A11="","",UPPER(TRIM(A11&amp;"")))</x:f>
      </x:c>
    </x:row>
    <x:row r="12" ht="27" customHeight="1">
      <x:c r="A12" s="13"/>
      <x:c r="B12" s="13"/>
      <x:c r="C12" s="17"/>
      <x:c r="D12" s="17"/>
      <x:c r="E12" s="17"/>
      <x:c r="F12" s="17"/>
      <x:c r="G12" s="17"/>
      <x:c r="H12" s="13"/>
      <x:c r="I12" s="13"/>
      <x:c r="J12" s="13"/>
      <x:c r="K12" s="13"/>
      <x:c r="L12" s="13"/>
      <x:c r="M12" s="18"/>
      <x:c r="N12" s="13"/>
      <x:c r="O12" s="13"/>
      <x:c r="P12" s="15" t="str">
        <x:f>IF(COUNTA(A12:O12)=0,"",IF(R12="","Missing Door ID; ","")&amp;IF(AND(R12&lt;&gt;"",COUNTIFS('Opening &amp; Frame'!$R$8:$R$57,SUBSTITUTE(SUBSTITUTE(SUBSTITUTE(R12,"~","~~"),"*","~*"),"?","~?"))&gt;1),"Duplicate Door ID; ","")&amp;IF(B12="","Missing dimension status; ","")&amp;IF(ISNUMBER(C12),IF(C12&gt;0,"","Check C dimension; "),"Check C dimension; ")&amp;IF(ISNUMBER(D12),IF(D12&gt;0,"","Check D dimension; "),"Check D dimension; ")&amp;IF(ISNUMBER(E12),IF(E12&gt;0,"","Check E dimension; "),"Check E dimension; ")&amp;IF(ISNUMBER(F12),IF(F12&gt;0,"","Check F dimension; "),"Check F dimension; ")&amp;IF(ISNUMBER(G12),IF(G12&gt;0,"","Check G dimension; "),"Check G dimension; ")&amp;IF(OR(H12="",N12=""),"Check frame/drawing reference; ","")&amp;IF(AND(M12&lt;&gt;"",NOT(ISNUMBER(M12))),"Use a date value; ",""))</x:f>
      </x:c>
      <x:c r="Q12" s="15" t="str">
        <x:f>IF(COUNTA(A12:O12)=0,"",IF(AND(R12&lt;&gt;"",COUNTIFS('Door Schedule'!$T$8:$T$57,SUBSTITUTE(SUBSTITUTE(SUBSTITUTE(R12,"~","~~"),"*","~*"),"?","~?"))=0),"Unknown Door ID; ","")&amp;IF(AND(R12&lt;&gt;"",COUNTIFS('Door Schedule'!$T$8:$T$57,SUBSTITUTE(SUBSTITUTE(SUBSTITUTE(R12,"~","~~"),"*","~*"),"?","~?"))&gt;1),"Door ID duplicated in main sheet; ","")&amp;IF(I12="","Missing frame finish ID; ",IF(COUNTIFS('Finish Register'!$P$8:$P$57,SUBSTITUTE(SUBSTITUTE(SUBSTITUTE(UPPER(TRIM(I12&amp;"")),"~","~~"),"*","~*"),"?","~?"))=0,"Unknown frame finish ID; ",IF(COUNTIFS('Finish Register'!$P$8:$P$57,SUBSTITUTE(SUBSTITUTE(SUBSTITUTE(UPPER(TRIM(I12&amp;"")),"~","~~"),"*","~*"),"?","~?"))&gt;1,"Duplicate frame finish ID; ",""))))</x:f>
      </x:c>
      <x:c r="R12" s="15" t="str">
        <x:f>IF(A12="","",UPPER(TRIM(A12&amp;"")))</x:f>
      </x:c>
    </x:row>
    <x:row r="13" ht="27" customHeight="1">
      <x:c r="A13" s="13"/>
      <x:c r="B13" s="13"/>
      <x:c r="C13" s="17"/>
      <x:c r="D13" s="17"/>
      <x:c r="E13" s="17"/>
      <x:c r="F13" s="17"/>
      <x:c r="G13" s="17"/>
      <x:c r="H13" s="13"/>
      <x:c r="I13" s="13"/>
      <x:c r="J13" s="13"/>
      <x:c r="K13" s="13"/>
      <x:c r="L13" s="13"/>
      <x:c r="M13" s="18"/>
      <x:c r="N13" s="13"/>
      <x:c r="O13" s="13"/>
      <x:c r="P13" s="15" t="str">
        <x:f>IF(COUNTA(A13:O13)=0,"",IF(R13="","Missing Door ID; ","")&amp;IF(AND(R13&lt;&gt;"",COUNTIFS('Opening &amp; Frame'!$R$8:$R$57,SUBSTITUTE(SUBSTITUTE(SUBSTITUTE(R13,"~","~~"),"*","~*"),"?","~?"))&gt;1),"Duplicate Door ID; ","")&amp;IF(B13="","Missing dimension status; ","")&amp;IF(ISNUMBER(C13),IF(C13&gt;0,"","Check C dimension; "),"Check C dimension; ")&amp;IF(ISNUMBER(D13),IF(D13&gt;0,"","Check D dimension; "),"Check D dimension; ")&amp;IF(ISNUMBER(E13),IF(E13&gt;0,"","Check E dimension; "),"Check E dimension; ")&amp;IF(ISNUMBER(F13),IF(F13&gt;0,"","Check F dimension; "),"Check F dimension; ")&amp;IF(ISNUMBER(G13),IF(G13&gt;0,"","Check G dimension; "),"Check G dimension; ")&amp;IF(OR(H13="",N13=""),"Check frame/drawing reference; ","")&amp;IF(AND(M13&lt;&gt;"",NOT(ISNUMBER(M13))),"Use a date value; ",""))</x:f>
      </x:c>
      <x:c r="Q13" s="15" t="str">
        <x:f>IF(COUNTA(A13:O13)=0,"",IF(AND(R13&lt;&gt;"",COUNTIFS('Door Schedule'!$T$8:$T$57,SUBSTITUTE(SUBSTITUTE(SUBSTITUTE(R13,"~","~~"),"*","~*"),"?","~?"))=0),"Unknown Door ID; ","")&amp;IF(AND(R13&lt;&gt;"",COUNTIFS('Door Schedule'!$T$8:$T$57,SUBSTITUTE(SUBSTITUTE(SUBSTITUTE(R13,"~","~~"),"*","~*"),"?","~?"))&gt;1),"Door ID duplicated in main sheet; ","")&amp;IF(I13="","Missing frame finish ID; ",IF(COUNTIFS('Finish Register'!$P$8:$P$57,SUBSTITUTE(SUBSTITUTE(SUBSTITUTE(UPPER(TRIM(I13&amp;"")),"~","~~"),"*","~*"),"?","~?"))=0,"Unknown frame finish ID; ",IF(COUNTIFS('Finish Register'!$P$8:$P$57,SUBSTITUTE(SUBSTITUTE(SUBSTITUTE(UPPER(TRIM(I13&amp;"")),"~","~~"),"*","~*"),"?","~?"))&gt;1,"Duplicate frame finish ID; ",""))))</x:f>
      </x:c>
      <x:c r="R13" s="15" t="str">
        <x:f>IF(A13="","",UPPER(TRIM(A13&amp;"")))</x:f>
      </x:c>
    </x:row>
    <x:row r="14" ht="27" customHeight="1">
      <x:c r="A14" s="13"/>
      <x:c r="B14" s="13"/>
      <x:c r="C14" s="17"/>
      <x:c r="D14" s="17"/>
      <x:c r="E14" s="17"/>
      <x:c r="F14" s="17"/>
      <x:c r="G14" s="17"/>
      <x:c r="H14" s="13"/>
      <x:c r="I14" s="13"/>
      <x:c r="J14" s="13"/>
      <x:c r="K14" s="13"/>
      <x:c r="L14" s="13"/>
      <x:c r="M14" s="18"/>
      <x:c r="N14" s="13"/>
      <x:c r="O14" s="13"/>
      <x:c r="P14" s="15" t="str">
        <x:f>IF(COUNTA(A14:O14)=0,"",IF(R14="","Missing Door ID; ","")&amp;IF(AND(R14&lt;&gt;"",COUNTIFS('Opening &amp; Frame'!$R$8:$R$57,SUBSTITUTE(SUBSTITUTE(SUBSTITUTE(R14,"~","~~"),"*","~*"),"?","~?"))&gt;1),"Duplicate Door ID; ","")&amp;IF(B14="","Missing dimension status; ","")&amp;IF(ISNUMBER(C14),IF(C14&gt;0,"","Check C dimension; "),"Check C dimension; ")&amp;IF(ISNUMBER(D14),IF(D14&gt;0,"","Check D dimension; "),"Check D dimension; ")&amp;IF(ISNUMBER(E14),IF(E14&gt;0,"","Check E dimension; "),"Check E dimension; ")&amp;IF(ISNUMBER(F14),IF(F14&gt;0,"","Check F dimension; "),"Check F dimension; ")&amp;IF(ISNUMBER(G14),IF(G14&gt;0,"","Check G dimension; "),"Check G dimension; ")&amp;IF(OR(H14="",N14=""),"Check frame/drawing reference; ","")&amp;IF(AND(M14&lt;&gt;"",NOT(ISNUMBER(M14))),"Use a date value; ",""))</x:f>
      </x:c>
      <x:c r="Q14" s="15" t="str">
        <x:f>IF(COUNTA(A14:O14)=0,"",IF(AND(R14&lt;&gt;"",COUNTIFS('Door Schedule'!$T$8:$T$57,SUBSTITUTE(SUBSTITUTE(SUBSTITUTE(R14,"~","~~"),"*","~*"),"?","~?"))=0),"Unknown Door ID; ","")&amp;IF(AND(R14&lt;&gt;"",COUNTIFS('Door Schedule'!$T$8:$T$57,SUBSTITUTE(SUBSTITUTE(SUBSTITUTE(R14,"~","~~"),"*","~*"),"?","~?"))&gt;1),"Door ID duplicated in main sheet; ","")&amp;IF(I14="","Missing frame finish ID; ",IF(COUNTIFS('Finish Register'!$P$8:$P$57,SUBSTITUTE(SUBSTITUTE(SUBSTITUTE(UPPER(TRIM(I14&amp;"")),"~","~~"),"*","~*"),"?","~?"))=0,"Unknown frame finish ID; ",IF(COUNTIFS('Finish Register'!$P$8:$P$57,SUBSTITUTE(SUBSTITUTE(SUBSTITUTE(UPPER(TRIM(I14&amp;"")),"~","~~"),"*","~*"),"?","~?"))&gt;1,"Duplicate frame finish ID; ",""))))</x:f>
      </x:c>
      <x:c r="R14" s="15" t="str">
        <x:f>IF(A14="","",UPPER(TRIM(A14&amp;"")))</x:f>
      </x:c>
    </x:row>
    <x:row r="15" ht="27" customHeight="1">
      <x:c r="A15" s="13"/>
      <x:c r="B15" s="13"/>
      <x:c r="C15" s="17"/>
      <x:c r="D15" s="17"/>
      <x:c r="E15" s="17"/>
      <x:c r="F15" s="17"/>
      <x:c r="G15" s="17"/>
      <x:c r="H15" s="13"/>
      <x:c r="I15" s="13"/>
      <x:c r="J15" s="13"/>
      <x:c r="K15" s="13"/>
      <x:c r="L15" s="13"/>
      <x:c r="M15" s="18"/>
      <x:c r="N15" s="13"/>
      <x:c r="O15" s="13"/>
      <x:c r="P15" s="15" t="str">
        <x:f>IF(COUNTA(A15:O15)=0,"",IF(R15="","Missing Door ID; ","")&amp;IF(AND(R15&lt;&gt;"",COUNTIFS('Opening &amp; Frame'!$R$8:$R$57,SUBSTITUTE(SUBSTITUTE(SUBSTITUTE(R15,"~","~~"),"*","~*"),"?","~?"))&gt;1),"Duplicate Door ID; ","")&amp;IF(B15="","Missing dimension status; ","")&amp;IF(ISNUMBER(C15),IF(C15&gt;0,"","Check C dimension; "),"Check C dimension; ")&amp;IF(ISNUMBER(D15),IF(D15&gt;0,"","Check D dimension; "),"Check D dimension; ")&amp;IF(ISNUMBER(E15),IF(E15&gt;0,"","Check E dimension; "),"Check E dimension; ")&amp;IF(ISNUMBER(F15),IF(F15&gt;0,"","Check F dimension; "),"Check F dimension; ")&amp;IF(ISNUMBER(G15),IF(G15&gt;0,"","Check G dimension; "),"Check G dimension; ")&amp;IF(OR(H15="",N15=""),"Check frame/drawing reference; ","")&amp;IF(AND(M15&lt;&gt;"",NOT(ISNUMBER(M15))),"Use a date value; ",""))</x:f>
      </x:c>
      <x:c r="Q15" s="15" t="str">
        <x:f>IF(COUNTA(A15:O15)=0,"",IF(AND(R15&lt;&gt;"",COUNTIFS('Door Schedule'!$T$8:$T$57,SUBSTITUTE(SUBSTITUTE(SUBSTITUTE(R15,"~","~~"),"*","~*"),"?","~?"))=0),"Unknown Door ID; ","")&amp;IF(AND(R15&lt;&gt;"",COUNTIFS('Door Schedule'!$T$8:$T$57,SUBSTITUTE(SUBSTITUTE(SUBSTITUTE(R15,"~","~~"),"*","~*"),"?","~?"))&gt;1),"Door ID duplicated in main sheet; ","")&amp;IF(I15="","Missing frame finish ID; ",IF(COUNTIFS('Finish Register'!$P$8:$P$57,SUBSTITUTE(SUBSTITUTE(SUBSTITUTE(UPPER(TRIM(I15&amp;"")),"~","~~"),"*","~*"),"?","~?"))=0,"Unknown frame finish ID; ",IF(COUNTIFS('Finish Register'!$P$8:$P$57,SUBSTITUTE(SUBSTITUTE(SUBSTITUTE(UPPER(TRIM(I15&amp;"")),"~","~~"),"*","~*"),"?","~?"))&gt;1,"Duplicate frame finish ID; ",""))))</x:f>
      </x:c>
      <x:c r="R15" s="15" t="str">
        <x:f>IF(A15="","",UPPER(TRIM(A15&amp;"")))</x:f>
      </x:c>
    </x:row>
    <x:row r="16" ht="27" customHeight="1">
      <x:c r="A16" s="13"/>
      <x:c r="B16" s="13"/>
      <x:c r="C16" s="17"/>
      <x:c r="D16" s="17"/>
      <x:c r="E16" s="17"/>
      <x:c r="F16" s="17"/>
      <x:c r="G16" s="17"/>
      <x:c r="H16" s="13"/>
      <x:c r="I16" s="13"/>
      <x:c r="J16" s="13"/>
      <x:c r="K16" s="13"/>
      <x:c r="L16" s="13"/>
      <x:c r="M16" s="18"/>
      <x:c r="N16" s="13"/>
      <x:c r="O16" s="13"/>
      <x:c r="P16" s="15" t="str">
        <x:f>IF(COUNTA(A16:O16)=0,"",IF(R16="","Missing Door ID; ","")&amp;IF(AND(R16&lt;&gt;"",COUNTIFS('Opening &amp; Frame'!$R$8:$R$57,SUBSTITUTE(SUBSTITUTE(SUBSTITUTE(R16,"~","~~"),"*","~*"),"?","~?"))&gt;1),"Duplicate Door ID; ","")&amp;IF(B16="","Missing dimension status; ","")&amp;IF(ISNUMBER(C16),IF(C16&gt;0,"","Check C dimension; "),"Check C dimension; ")&amp;IF(ISNUMBER(D16),IF(D16&gt;0,"","Check D dimension; "),"Check D dimension; ")&amp;IF(ISNUMBER(E16),IF(E16&gt;0,"","Check E dimension; "),"Check E dimension; ")&amp;IF(ISNUMBER(F16),IF(F16&gt;0,"","Check F dimension; "),"Check F dimension; ")&amp;IF(ISNUMBER(G16),IF(G16&gt;0,"","Check G dimension; "),"Check G dimension; ")&amp;IF(OR(H16="",N16=""),"Check frame/drawing reference; ","")&amp;IF(AND(M16&lt;&gt;"",NOT(ISNUMBER(M16))),"Use a date value; ",""))</x:f>
      </x:c>
      <x:c r="Q16" s="15" t="str">
        <x:f>IF(COUNTA(A16:O16)=0,"",IF(AND(R16&lt;&gt;"",COUNTIFS('Door Schedule'!$T$8:$T$57,SUBSTITUTE(SUBSTITUTE(SUBSTITUTE(R16,"~","~~"),"*","~*"),"?","~?"))=0),"Unknown Door ID; ","")&amp;IF(AND(R16&lt;&gt;"",COUNTIFS('Door Schedule'!$T$8:$T$57,SUBSTITUTE(SUBSTITUTE(SUBSTITUTE(R16,"~","~~"),"*","~*"),"?","~?"))&gt;1),"Door ID duplicated in main sheet; ","")&amp;IF(I16="","Missing frame finish ID; ",IF(COUNTIFS('Finish Register'!$P$8:$P$57,SUBSTITUTE(SUBSTITUTE(SUBSTITUTE(UPPER(TRIM(I16&amp;"")),"~","~~"),"*","~*"),"?","~?"))=0,"Unknown frame finish ID; ",IF(COUNTIFS('Finish Register'!$P$8:$P$57,SUBSTITUTE(SUBSTITUTE(SUBSTITUTE(UPPER(TRIM(I16&amp;"")),"~","~~"),"*","~*"),"?","~?"))&gt;1,"Duplicate frame finish ID; ",""))))</x:f>
      </x:c>
      <x:c r="R16" s="15" t="str">
        <x:f>IF(A16="","",UPPER(TRIM(A16&amp;"")))</x:f>
      </x:c>
    </x:row>
    <x:row r="17" ht="27" customHeight="1">
      <x:c r="A17" s="13"/>
      <x:c r="B17" s="13"/>
      <x:c r="C17" s="17"/>
      <x:c r="D17" s="17"/>
      <x:c r="E17" s="17"/>
      <x:c r="F17" s="17"/>
      <x:c r="G17" s="17"/>
      <x:c r="H17" s="13"/>
      <x:c r="I17" s="13"/>
      <x:c r="J17" s="13"/>
      <x:c r="K17" s="13"/>
      <x:c r="L17" s="13"/>
      <x:c r="M17" s="18"/>
      <x:c r="N17" s="13"/>
      <x:c r="O17" s="13"/>
      <x:c r="P17" s="15" t="str">
        <x:f>IF(COUNTA(A17:O17)=0,"",IF(R17="","Missing Door ID; ","")&amp;IF(AND(R17&lt;&gt;"",COUNTIFS('Opening &amp; Frame'!$R$8:$R$57,SUBSTITUTE(SUBSTITUTE(SUBSTITUTE(R17,"~","~~"),"*","~*"),"?","~?"))&gt;1),"Duplicate Door ID; ","")&amp;IF(B17="","Missing dimension status; ","")&amp;IF(ISNUMBER(C17),IF(C17&gt;0,"","Check C dimension; "),"Check C dimension; ")&amp;IF(ISNUMBER(D17),IF(D17&gt;0,"","Check D dimension; "),"Check D dimension; ")&amp;IF(ISNUMBER(E17),IF(E17&gt;0,"","Check E dimension; "),"Check E dimension; ")&amp;IF(ISNUMBER(F17),IF(F17&gt;0,"","Check F dimension; "),"Check F dimension; ")&amp;IF(ISNUMBER(G17),IF(G17&gt;0,"","Check G dimension; "),"Check G dimension; ")&amp;IF(OR(H17="",N17=""),"Check frame/drawing reference; ","")&amp;IF(AND(M17&lt;&gt;"",NOT(ISNUMBER(M17))),"Use a date value; ",""))</x:f>
      </x:c>
      <x:c r="Q17" s="15" t="str">
        <x:f>IF(COUNTA(A17:O17)=0,"",IF(AND(R17&lt;&gt;"",COUNTIFS('Door Schedule'!$T$8:$T$57,SUBSTITUTE(SUBSTITUTE(SUBSTITUTE(R17,"~","~~"),"*","~*"),"?","~?"))=0),"Unknown Door ID; ","")&amp;IF(AND(R17&lt;&gt;"",COUNTIFS('Door Schedule'!$T$8:$T$57,SUBSTITUTE(SUBSTITUTE(SUBSTITUTE(R17,"~","~~"),"*","~*"),"?","~?"))&gt;1),"Door ID duplicated in main sheet; ","")&amp;IF(I17="","Missing frame finish ID; ",IF(COUNTIFS('Finish Register'!$P$8:$P$57,SUBSTITUTE(SUBSTITUTE(SUBSTITUTE(UPPER(TRIM(I17&amp;"")),"~","~~"),"*","~*"),"?","~?"))=0,"Unknown frame finish ID; ",IF(COUNTIFS('Finish Register'!$P$8:$P$57,SUBSTITUTE(SUBSTITUTE(SUBSTITUTE(UPPER(TRIM(I17&amp;"")),"~","~~"),"*","~*"),"?","~?"))&gt;1,"Duplicate frame finish ID; ",""))))</x:f>
      </x:c>
      <x:c r="R17" s="15" t="str">
        <x:f>IF(A17="","",UPPER(TRIM(A17&amp;"")))</x:f>
      </x:c>
    </x:row>
    <x:row r="18" ht="27" customHeight="1">
      <x:c r="A18" s="13"/>
      <x:c r="B18" s="13"/>
      <x:c r="C18" s="17"/>
      <x:c r="D18" s="17"/>
      <x:c r="E18" s="17"/>
      <x:c r="F18" s="17"/>
      <x:c r="G18" s="17"/>
      <x:c r="H18" s="13"/>
      <x:c r="I18" s="13"/>
      <x:c r="J18" s="13"/>
      <x:c r="K18" s="13"/>
      <x:c r="L18" s="13"/>
      <x:c r="M18" s="18"/>
      <x:c r="N18" s="13"/>
      <x:c r="O18" s="13"/>
      <x:c r="P18" s="15" t="str">
        <x:f>IF(COUNTA(A18:O18)=0,"",IF(R18="","Missing Door ID; ","")&amp;IF(AND(R18&lt;&gt;"",COUNTIFS('Opening &amp; Frame'!$R$8:$R$57,SUBSTITUTE(SUBSTITUTE(SUBSTITUTE(R18,"~","~~"),"*","~*"),"?","~?"))&gt;1),"Duplicate Door ID; ","")&amp;IF(B18="","Missing dimension status; ","")&amp;IF(ISNUMBER(C18),IF(C18&gt;0,"","Check C dimension; "),"Check C dimension; ")&amp;IF(ISNUMBER(D18),IF(D18&gt;0,"","Check D dimension; "),"Check D dimension; ")&amp;IF(ISNUMBER(E18),IF(E18&gt;0,"","Check E dimension; "),"Check E dimension; ")&amp;IF(ISNUMBER(F18),IF(F18&gt;0,"","Check F dimension; "),"Check F dimension; ")&amp;IF(ISNUMBER(G18),IF(G18&gt;0,"","Check G dimension; "),"Check G dimension; ")&amp;IF(OR(H18="",N18=""),"Check frame/drawing reference; ","")&amp;IF(AND(M18&lt;&gt;"",NOT(ISNUMBER(M18))),"Use a date value; ",""))</x:f>
      </x:c>
      <x:c r="Q18" s="15" t="str">
        <x:f>IF(COUNTA(A18:O18)=0,"",IF(AND(R18&lt;&gt;"",COUNTIFS('Door Schedule'!$T$8:$T$57,SUBSTITUTE(SUBSTITUTE(SUBSTITUTE(R18,"~","~~"),"*","~*"),"?","~?"))=0),"Unknown Door ID; ","")&amp;IF(AND(R18&lt;&gt;"",COUNTIFS('Door Schedule'!$T$8:$T$57,SUBSTITUTE(SUBSTITUTE(SUBSTITUTE(R18,"~","~~"),"*","~*"),"?","~?"))&gt;1),"Door ID duplicated in main sheet; ","")&amp;IF(I18="","Missing frame finish ID; ",IF(COUNTIFS('Finish Register'!$P$8:$P$57,SUBSTITUTE(SUBSTITUTE(SUBSTITUTE(UPPER(TRIM(I18&amp;"")),"~","~~"),"*","~*"),"?","~?"))=0,"Unknown frame finish ID; ",IF(COUNTIFS('Finish Register'!$P$8:$P$57,SUBSTITUTE(SUBSTITUTE(SUBSTITUTE(UPPER(TRIM(I18&amp;"")),"~","~~"),"*","~*"),"?","~?"))&gt;1,"Duplicate frame finish ID; ",""))))</x:f>
      </x:c>
      <x:c r="R18" s="15" t="str">
        <x:f>IF(A18="","",UPPER(TRIM(A18&amp;"")))</x:f>
      </x:c>
    </x:row>
    <x:row r="19" ht="27" customHeight="1">
      <x:c r="A19" s="13"/>
      <x:c r="B19" s="13"/>
      <x:c r="C19" s="17"/>
      <x:c r="D19" s="17"/>
      <x:c r="E19" s="17"/>
      <x:c r="F19" s="17"/>
      <x:c r="G19" s="17"/>
      <x:c r="H19" s="13"/>
      <x:c r="I19" s="13"/>
      <x:c r="J19" s="13"/>
      <x:c r="K19" s="13"/>
      <x:c r="L19" s="13"/>
      <x:c r="M19" s="18"/>
      <x:c r="N19" s="13"/>
      <x:c r="O19" s="13"/>
      <x:c r="P19" s="15" t="str">
        <x:f>IF(COUNTA(A19:O19)=0,"",IF(R19="","Missing Door ID; ","")&amp;IF(AND(R19&lt;&gt;"",COUNTIFS('Opening &amp; Frame'!$R$8:$R$57,SUBSTITUTE(SUBSTITUTE(SUBSTITUTE(R19,"~","~~"),"*","~*"),"?","~?"))&gt;1),"Duplicate Door ID; ","")&amp;IF(B19="","Missing dimension status; ","")&amp;IF(ISNUMBER(C19),IF(C19&gt;0,"","Check C dimension; "),"Check C dimension; ")&amp;IF(ISNUMBER(D19),IF(D19&gt;0,"","Check D dimension; "),"Check D dimension; ")&amp;IF(ISNUMBER(E19),IF(E19&gt;0,"","Check E dimension; "),"Check E dimension; ")&amp;IF(ISNUMBER(F19),IF(F19&gt;0,"","Check F dimension; "),"Check F dimension; ")&amp;IF(ISNUMBER(G19),IF(G19&gt;0,"","Check G dimension; "),"Check G dimension; ")&amp;IF(OR(H19="",N19=""),"Check frame/drawing reference; ","")&amp;IF(AND(M19&lt;&gt;"",NOT(ISNUMBER(M19))),"Use a date value; ",""))</x:f>
      </x:c>
      <x:c r="Q19" s="15" t="str">
        <x:f>IF(COUNTA(A19:O19)=0,"",IF(AND(R19&lt;&gt;"",COUNTIFS('Door Schedule'!$T$8:$T$57,SUBSTITUTE(SUBSTITUTE(SUBSTITUTE(R19,"~","~~"),"*","~*"),"?","~?"))=0),"Unknown Door ID; ","")&amp;IF(AND(R19&lt;&gt;"",COUNTIFS('Door Schedule'!$T$8:$T$57,SUBSTITUTE(SUBSTITUTE(SUBSTITUTE(R19,"~","~~"),"*","~*"),"?","~?"))&gt;1),"Door ID duplicated in main sheet; ","")&amp;IF(I19="","Missing frame finish ID; ",IF(COUNTIFS('Finish Register'!$P$8:$P$57,SUBSTITUTE(SUBSTITUTE(SUBSTITUTE(UPPER(TRIM(I19&amp;"")),"~","~~"),"*","~*"),"?","~?"))=0,"Unknown frame finish ID; ",IF(COUNTIFS('Finish Register'!$P$8:$P$57,SUBSTITUTE(SUBSTITUTE(SUBSTITUTE(UPPER(TRIM(I19&amp;"")),"~","~~"),"*","~*"),"?","~?"))&gt;1,"Duplicate frame finish ID; ",""))))</x:f>
      </x:c>
      <x:c r="R19" s="15" t="str">
        <x:f>IF(A19="","",UPPER(TRIM(A19&amp;"")))</x:f>
      </x:c>
    </x:row>
    <x:row r="20" ht="27" customHeight="1">
      <x:c r="A20" s="13"/>
      <x:c r="B20" s="13"/>
      <x:c r="C20" s="17"/>
      <x:c r="D20" s="17"/>
      <x:c r="E20" s="17"/>
      <x:c r="F20" s="17"/>
      <x:c r="G20" s="17"/>
      <x:c r="H20" s="13"/>
      <x:c r="I20" s="13"/>
      <x:c r="J20" s="13"/>
      <x:c r="K20" s="13"/>
      <x:c r="L20" s="13"/>
      <x:c r="M20" s="18"/>
      <x:c r="N20" s="13"/>
      <x:c r="O20" s="13"/>
      <x:c r="P20" s="15" t="str">
        <x:f>IF(COUNTA(A20:O20)=0,"",IF(R20="","Missing Door ID; ","")&amp;IF(AND(R20&lt;&gt;"",COUNTIFS('Opening &amp; Frame'!$R$8:$R$57,SUBSTITUTE(SUBSTITUTE(SUBSTITUTE(R20,"~","~~"),"*","~*"),"?","~?"))&gt;1),"Duplicate Door ID; ","")&amp;IF(B20="","Missing dimension status; ","")&amp;IF(ISNUMBER(C20),IF(C20&gt;0,"","Check C dimension; "),"Check C dimension; ")&amp;IF(ISNUMBER(D20),IF(D20&gt;0,"","Check D dimension; "),"Check D dimension; ")&amp;IF(ISNUMBER(E20),IF(E20&gt;0,"","Check E dimension; "),"Check E dimension; ")&amp;IF(ISNUMBER(F20),IF(F20&gt;0,"","Check F dimension; "),"Check F dimension; ")&amp;IF(ISNUMBER(G20),IF(G20&gt;0,"","Check G dimension; "),"Check G dimension; ")&amp;IF(OR(H20="",N20=""),"Check frame/drawing reference; ","")&amp;IF(AND(M20&lt;&gt;"",NOT(ISNUMBER(M20))),"Use a date value; ",""))</x:f>
      </x:c>
      <x:c r="Q20" s="15" t="str">
        <x:f>IF(COUNTA(A20:O20)=0,"",IF(AND(R20&lt;&gt;"",COUNTIFS('Door Schedule'!$T$8:$T$57,SUBSTITUTE(SUBSTITUTE(SUBSTITUTE(R20,"~","~~"),"*","~*"),"?","~?"))=0),"Unknown Door ID; ","")&amp;IF(AND(R20&lt;&gt;"",COUNTIFS('Door Schedule'!$T$8:$T$57,SUBSTITUTE(SUBSTITUTE(SUBSTITUTE(R20,"~","~~"),"*","~*"),"?","~?"))&gt;1),"Door ID duplicated in main sheet; ","")&amp;IF(I20="","Missing frame finish ID; ",IF(COUNTIFS('Finish Register'!$P$8:$P$57,SUBSTITUTE(SUBSTITUTE(SUBSTITUTE(UPPER(TRIM(I20&amp;"")),"~","~~"),"*","~*"),"?","~?"))=0,"Unknown frame finish ID; ",IF(COUNTIFS('Finish Register'!$P$8:$P$57,SUBSTITUTE(SUBSTITUTE(SUBSTITUTE(UPPER(TRIM(I20&amp;"")),"~","~~"),"*","~*"),"?","~?"))&gt;1,"Duplicate frame finish ID; ",""))))</x:f>
      </x:c>
      <x:c r="R20" s="15" t="str">
        <x:f>IF(A20="","",UPPER(TRIM(A20&amp;"")))</x:f>
      </x:c>
    </x:row>
    <x:row r="21" ht="27" customHeight="1">
      <x:c r="A21" s="13"/>
      <x:c r="B21" s="13"/>
      <x:c r="C21" s="17"/>
      <x:c r="D21" s="17"/>
      <x:c r="E21" s="17"/>
      <x:c r="F21" s="17"/>
      <x:c r="G21" s="17"/>
      <x:c r="H21" s="13"/>
      <x:c r="I21" s="13"/>
      <x:c r="J21" s="13"/>
      <x:c r="K21" s="13"/>
      <x:c r="L21" s="13"/>
      <x:c r="M21" s="18"/>
      <x:c r="N21" s="13"/>
      <x:c r="O21" s="13"/>
      <x:c r="P21" s="15" t="str">
        <x:f>IF(COUNTA(A21:O21)=0,"",IF(R21="","Missing Door ID; ","")&amp;IF(AND(R21&lt;&gt;"",COUNTIFS('Opening &amp; Frame'!$R$8:$R$57,SUBSTITUTE(SUBSTITUTE(SUBSTITUTE(R21,"~","~~"),"*","~*"),"?","~?"))&gt;1),"Duplicate Door ID; ","")&amp;IF(B21="","Missing dimension status; ","")&amp;IF(ISNUMBER(C21),IF(C21&gt;0,"","Check C dimension; "),"Check C dimension; ")&amp;IF(ISNUMBER(D21),IF(D21&gt;0,"","Check D dimension; "),"Check D dimension; ")&amp;IF(ISNUMBER(E21),IF(E21&gt;0,"","Check E dimension; "),"Check E dimension; ")&amp;IF(ISNUMBER(F21),IF(F21&gt;0,"","Check F dimension; "),"Check F dimension; ")&amp;IF(ISNUMBER(G21),IF(G21&gt;0,"","Check G dimension; "),"Check G dimension; ")&amp;IF(OR(H21="",N21=""),"Check frame/drawing reference; ","")&amp;IF(AND(M21&lt;&gt;"",NOT(ISNUMBER(M21))),"Use a date value; ",""))</x:f>
      </x:c>
      <x:c r="Q21" s="15" t="str">
        <x:f>IF(COUNTA(A21:O21)=0,"",IF(AND(R21&lt;&gt;"",COUNTIFS('Door Schedule'!$T$8:$T$57,SUBSTITUTE(SUBSTITUTE(SUBSTITUTE(R21,"~","~~"),"*","~*"),"?","~?"))=0),"Unknown Door ID; ","")&amp;IF(AND(R21&lt;&gt;"",COUNTIFS('Door Schedule'!$T$8:$T$57,SUBSTITUTE(SUBSTITUTE(SUBSTITUTE(R21,"~","~~"),"*","~*"),"?","~?"))&gt;1),"Door ID duplicated in main sheet; ","")&amp;IF(I21="","Missing frame finish ID; ",IF(COUNTIFS('Finish Register'!$P$8:$P$57,SUBSTITUTE(SUBSTITUTE(SUBSTITUTE(UPPER(TRIM(I21&amp;"")),"~","~~"),"*","~*"),"?","~?"))=0,"Unknown frame finish ID; ",IF(COUNTIFS('Finish Register'!$P$8:$P$57,SUBSTITUTE(SUBSTITUTE(SUBSTITUTE(UPPER(TRIM(I21&amp;"")),"~","~~"),"*","~*"),"?","~?"))&gt;1,"Duplicate frame finish ID; ",""))))</x:f>
      </x:c>
      <x:c r="R21" s="15" t="str">
        <x:f>IF(A21="","",UPPER(TRIM(A21&amp;"")))</x:f>
      </x:c>
    </x:row>
    <x:row r="22" ht="27" customHeight="1">
      <x:c r="A22" s="13"/>
      <x:c r="B22" s="13"/>
      <x:c r="C22" s="17"/>
      <x:c r="D22" s="17"/>
      <x:c r="E22" s="17"/>
      <x:c r="F22" s="17"/>
      <x:c r="G22" s="17"/>
      <x:c r="H22" s="13"/>
      <x:c r="I22" s="13"/>
      <x:c r="J22" s="13"/>
      <x:c r="K22" s="13"/>
      <x:c r="L22" s="13"/>
      <x:c r="M22" s="18"/>
      <x:c r="N22" s="13"/>
      <x:c r="O22" s="13"/>
      <x:c r="P22" s="15" t="str">
        <x:f>IF(COUNTA(A22:O22)=0,"",IF(R22="","Missing Door ID; ","")&amp;IF(AND(R22&lt;&gt;"",COUNTIFS('Opening &amp; Frame'!$R$8:$R$57,SUBSTITUTE(SUBSTITUTE(SUBSTITUTE(R22,"~","~~"),"*","~*"),"?","~?"))&gt;1),"Duplicate Door ID; ","")&amp;IF(B22="","Missing dimension status; ","")&amp;IF(ISNUMBER(C22),IF(C22&gt;0,"","Check C dimension; "),"Check C dimension; ")&amp;IF(ISNUMBER(D22),IF(D22&gt;0,"","Check D dimension; "),"Check D dimension; ")&amp;IF(ISNUMBER(E22),IF(E22&gt;0,"","Check E dimension; "),"Check E dimension; ")&amp;IF(ISNUMBER(F22),IF(F22&gt;0,"","Check F dimension; "),"Check F dimension; ")&amp;IF(ISNUMBER(G22),IF(G22&gt;0,"","Check G dimension; "),"Check G dimension; ")&amp;IF(OR(H22="",N22=""),"Check frame/drawing reference; ","")&amp;IF(AND(M22&lt;&gt;"",NOT(ISNUMBER(M22))),"Use a date value; ",""))</x:f>
      </x:c>
      <x:c r="Q22" s="15" t="str">
        <x:f>IF(COUNTA(A22:O22)=0,"",IF(AND(R22&lt;&gt;"",COUNTIFS('Door Schedule'!$T$8:$T$57,SUBSTITUTE(SUBSTITUTE(SUBSTITUTE(R22,"~","~~"),"*","~*"),"?","~?"))=0),"Unknown Door ID; ","")&amp;IF(AND(R22&lt;&gt;"",COUNTIFS('Door Schedule'!$T$8:$T$57,SUBSTITUTE(SUBSTITUTE(SUBSTITUTE(R22,"~","~~"),"*","~*"),"?","~?"))&gt;1),"Door ID duplicated in main sheet; ","")&amp;IF(I22="","Missing frame finish ID; ",IF(COUNTIFS('Finish Register'!$P$8:$P$57,SUBSTITUTE(SUBSTITUTE(SUBSTITUTE(UPPER(TRIM(I22&amp;"")),"~","~~"),"*","~*"),"?","~?"))=0,"Unknown frame finish ID; ",IF(COUNTIFS('Finish Register'!$P$8:$P$57,SUBSTITUTE(SUBSTITUTE(SUBSTITUTE(UPPER(TRIM(I22&amp;"")),"~","~~"),"*","~*"),"?","~?"))&gt;1,"Duplicate frame finish ID; ",""))))</x:f>
      </x:c>
      <x:c r="R22" s="15" t="str">
        <x:f>IF(A22="","",UPPER(TRIM(A22&amp;"")))</x:f>
      </x:c>
    </x:row>
    <x:row r="23" ht="27" customHeight="1">
      <x:c r="A23" s="13"/>
      <x:c r="B23" s="13"/>
      <x:c r="C23" s="17"/>
      <x:c r="D23" s="17"/>
      <x:c r="E23" s="17"/>
      <x:c r="F23" s="17"/>
      <x:c r="G23" s="17"/>
      <x:c r="H23" s="13"/>
      <x:c r="I23" s="13"/>
      <x:c r="J23" s="13"/>
      <x:c r="K23" s="13"/>
      <x:c r="L23" s="13"/>
      <x:c r="M23" s="18"/>
      <x:c r="N23" s="13"/>
      <x:c r="O23" s="13"/>
      <x:c r="P23" s="15" t="str">
        <x:f>IF(COUNTA(A23:O23)=0,"",IF(R23="","Missing Door ID; ","")&amp;IF(AND(R23&lt;&gt;"",COUNTIFS('Opening &amp; Frame'!$R$8:$R$57,SUBSTITUTE(SUBSTITUTE(SUBSTITUTE(R23,"~","~~"),"*","~*"),"?","~?"))&gt;1),"Duplicate Door ID; ","")&amp;IF(B23="","Missing dimension status; ","")&amp;IF(ISNUMBER(C23),IF(C23&gt;0,"","Check C dimension; "),"Check C dimension; ")&amp;IF(ISNUMBER(D23),IF(D23&gt;0,"","Check D dimension; "),"Check D dimension; ")&amp;IF(ISNUMBER(E23),IF(E23&gt;0,"","Check E dimension; "),"Check E dimension; ")&amp;IF(ISNUMBER(F23),IF(F23&gt;0,"","Check F dimension; "),"Check F dimension; ")&amp;IF(ISNUMBER(G23),IF(G23&gt;0,"","Check G dimension; "),"Check G dimension; ")&amp;IF(OR(H23="",N23=""),"Check frame/drawing reference; ","")&amp;IF(AND(M23&lt;&gt;"",NOT(ISNUMBER(M23))),"Use a date value; ",""))</x:f>
      </x:c>
      <x:c r="Q23" s="15" t="str">
        <x:f>IF(COUNTA(A23:O23)=0,"",IF(AND(R23&lt;&gt;"",COUNTIFS('Door Schedule'!$T$8:$T$57,SUBSTITUTE(SUBSTITUTE(SUBSTITUTE(R23,"~","~~"),"*","~*"),"?","~?"))=0),"Unknown Door ID; ","")&amp;IF(AND(R23&lt;&gt;"",COUNTIFS('Door Schedule'!$T$8:$T$57,SUBSTITUTE(SUBSTITUTE(SUBSTITUTE(R23,"~","~~"),"*","~*"),"?","~?"))&gt;1),"Door ID duplicated in main sheet; ","")&amp;IF(I23="","Missing frame finish ID; ",IF(COUNTIFS('Finish Register'!$P$8:$P$57,SUBSTITUTE(SUBSTITUTE(SUBSTITUTE(UPPER(TRIM(I23&amp;"")),"~","~~"),"*","~*"),"?","~?"))=0,"Unknown frame finish ID; ",IF(COUNTIFS('Finish Register'!$P$8:$P$57,SUBSTITUTE(SUBSTITUTE(SUBSTITUTE(UPPER(TRIM(I23&amp;"")),"~","~~"),"*","~*"),"?","~?"))&gt;1,"Duplicate frame finish ID; ",""))))</x:f>
      </x:c>
      <x:c r="R23" s="15" t="str">
        <x:f>IF(A23="","",UPPER(TRIM(A23&amp;"")))</x:f>
      </x:c>
    </x:row>
    <x:row r="24" ht="27" customHeight="1">
      <x:c r="A24" s="13"/>
      <x:c r="B24" s="13"/>
      <x:c r="C24" s="17"/>
      <x:c r="D24" s="17"/>
      <x:c r="E24" s="17"/>
      <x:c r="F24" s="17"/>
      <x:c r="G24" s="17"/>
      <x:c r="H24" s="13"/>
      <x:c r="I24" s="13"/>
      <x:c r="J24" s="13"/>
      <x:c r="K24" s="13"/>
      <x:c r="L24" s="13"/>
      <x:c r="M24" s="18"/>
      <x:c r="N24" s="13"/>
      <x:c r="O24" s="13"/>
      <x:c r="P24" s="15" t="str">
        <x:f>IF(COUNTA(A24:O24)=0,"",IF(R24="","Missing Door ID; ","")&amp;IF(AND(R24&lt;&gt;"",COUNTIFS('Opening &amp; Frame'!$R$8:$R$57,SUBSTITUTE(SUBSTITUTE(SUBSTITUTE(R24,"~","~~"),"*","~*"),"?","~?"))&gt;1),"Duplicate Door ID; ","")&amp;IF(B24="","Missing dimension status; ","")&amp;IF(ISNUMBER(C24),IF(C24&gt;0,"","Check C dimension; "),"Check C dimension; ")&amp;IF(ISNUMBER(D24),IF(D24&gt;0,"","Check D dimension; "),"Check D dimension; ")&amp;IF(ISNUMBER(E24),IF(E24&gt;0,"","Check E dimension; "),"Check E dimension; ")&amp;IF(ISNUMBER(F24),IF(F24&gt;0,"","Check F dimension; "),"Check F dimension; ")&amp;IF(ISNUMBER(G24),IF(G24&gt;0,"","Check G dimension; "),"Check G dimension; ")&amp;IF(OR(H24="",N24=""),"Check frame/drawing reference; ","")&amp;IF(AND(M24&lt;&gt;"",NOT(ISNUMBER(M24))),"Use a date value; ",""))</x:f>
      </x:c>
      <x:c r="Q24" s="15" t="str">
        <x:f>IF(COUNTA(A24:O24)=0,"",IF(AND(R24&lt;&gt;"",COUNTIFS('Door Schedule'!$T$8:$T$57,SUBSTITUTE(SUBSTITUTE(SUBSTITUTE(R24,"~","~~"),"*","~*"),"?","~?"))=0),"Unknown Door ID; ","")&amp;IF(AND(R24&lt;&gt;"",COUNTIFS('Door Schedule'!$T$8:$T$57,SUBSTITUTE(SUBSTITUTE(SUBSTITUTE(R24,"~","~~"),"*","~*"),"?","~?"))&gt;1),"Door ID duplicated in main sheet; ","")&amp;IF(I24="","Missing frame finish ID; ",IF(COUNTIFS('Finish Register'!$P$8:$P$57,SUBSTITUTE(SUBSTITUTE(SUBSTITUTE(UPPER(TRIM(I24&amp;"")),"~","~~"),"*","~*"),"?","~?"))=0,"Unknown frame finish ID; ",IF(COUNTIFS('Finish Register'!$P$8:$P$57,SUBSTITUTE(SUBSTITUTE(SUBSTITUTE(UPPER(TRIM(I24&amp;"")),"~","~~"),"*","~*"),"?","~?"))&gt;1,"Duplicate frame finish ID; ",""))))</x:f>
      </x:c>
      <x:c r="R24" s="15" t="str">
        <x:f>IF(A24="","",UPPER(TRIM(A24&amp;"")))</x:f>
      </x:c>
    </x:row>
    <x:row r="25" ht="27" customHeight="1">
      <x:c r="A25" s="13"/>
      <x:c r="B25" s="13"/>
      <x:c r="C25" s="17"/>
      <x:c r="D25" s="17"/>
      <x:c r="E25" s="17"/>
      <x:c r="F25" s="17"/>
      <x:c r="G25" s="17"/>
      <x:c r="H25" s="13"/>
      <x:c r="I25" s="13"/>
      <x:c r="J25" s="13"/>
      <x:c r="K25" s="13"/>
      <x:c r="L25" s="13"/>
      <x:c r="M25" s="18"/>
      <x:c r="N25" s="13"/>
      <x:c r="O25" s="13"/>
      <x:c r="P25" s="15" t="str">
        <x:f>IF(COUNTA(A25:O25)=0,"",IF(R25="","Missing Door ID; ","")&amp;IF(AND(R25&lt;&gt;"",COUNTIFS('Opening &amp; Frame'!$R$8:$R$57,SUBSTITUTE(SUBSTITUTE(SUBSTITUTE(R25,"~","~~"),"*","~*"),"?","~?"))&gt;1),"Duplicate Door ID; ","")&amp;IF(B25="","Missing dimension status; ","")&amp;IF(ISNUMBER(C25),IF(C25&gt;0,"","Check C dimension; "),"Check C dimension; ")&amp;IF(ISNUMBER(D25),IF(D25&gt;0,"","Check D dimension; "),"Check D dimension; ")&amp;IF(ISNUMBER(E25),IF(E25&gt;0,"","Check E dimension; "),"Check E dimension; ")&amp;IF(ISNUMBER(F25),IF(F25&gt;0,"","Check F dimension; "),"Check F dimension; ")&amp;IF(ISNUMBER(G25),IF(G25&gt;0,"","Check G dimension; "),"Check G dimension; ")&amp;IF(OR(H25="",N25=""),"Check frame/drawing reference; ","")&amp;IF(AND(M25&lt;&gt;"",NOT(ISNUMBER(M25))),"Use a date value; ",""))</x:f>
      </x:c>
      <x:c r="Q25" s="15" t="str">
        <x:f>IF(COUNTA(A25:O25)=0,"",IF(AND(R25&lt;&gt;"",COUNTIFS('Door Schedule'!$T$8:$T$57,SUBSTITUTE(SUBSTITUTE(SUBSTITUTE(R25,"~","~~"),"*","~*"),"?","~?"))=0),"Unknown Door ID; ","")&amp;IF(AND(R25&lt;&gt;"",COUNTIFS('Door Schedule'!$T$8:$T$57,SUBSTITUTE(SUBSTITUTE(SUBSTITUTE(R25,"~","~~"),"*","~*"),"?","~?"))&gt;1),"Door ID duplicated in main sheet; ","")&amp;IF(I25="","Missing frame finish ID; ",IF(COUNTIFS('Finish Register'!$P$8:$P$57,SUBSTITUTE(SUBSTITUTE(SUBSTITUTE(UPPER(TRIM(I25&amp;"")),"~","~~"),"*","~*"),"?","~?"))=0,"Unknown frame finish ID; ",IF(COUNTIFS('Finish Register'!$P$8:$P$57,SUBSTITUTE(SUBSTITUTE(SUBSTITUTE(UPPER(TRIM(I25&amp;"")),"~","~~"),"*","~*"),"?","~?"))&gt;1,"Duplicate frame finish ID; ",""))))</x:f>
      </x:c>
      <x:c r="R25" s="15" t="str">
        <x:f>IF(A25="","",UPPER(TRIM(A25&amp;"")))</x:f>
      </x:c>
    </x:row>
    <x:row r="26" ht="27" customHeight="1">
      <x:c r="A26" s="13"/>
      <x:c r="B26" s="13"/>
      <x:c r="C26" s="17"/>
      <x:c r="D26" s="17"/>
      <x:c r="E26" s="17"/>
      <x:c r="F26" s="17"/>
      <x:c r="G26" s="17"/>
      <x:c r="H26" s="13"/>
      <x:c r="I26" s="13"/>
      <x:c r="J26" s="13"/>
      <x:c r="K26" s="13"/>
      <x:c r="L26" s="13"/>
      <x:c r="M26" s="18"/>
      <x:c r="N26" s="13"/>
      <x:c r="O26" s="13"/>
      <x:c r="P26" s="15" t="str">
        <x:f>IF(COUNTA(A26:O26)=0,"",IF(R26="","Missing Door ID; ","")&amp;IF(AND(R26&lt;&gt;"",COUNTIFS('Opening &amp; Frame'!$R$8:$R$57,SUBSTITUTE(SUBSTITUTE(SUBSTITUTE(R26,"~","~~"),"*","~*"),"?","~?"))&gt;1),"Duplicate Door ID; ","")&amp;IF(B26="","Missing dimension status; ","")&amp;IF(ISNUMBER(C26),IF(C26&gt;0,"","Check C dimension; "),"Check C dimension; ")&amp;IF(ISNUMBER(D26),IF(D26&gt;0,"","Check D dimension; "),"Check D dimension; ")&amp;IF(ISNUMBER(E26),IF(E26&gt;0,"","Check E dimension; "),"Check E dimension; ")&amp;IF(ISNUMBER(F26),IF(F26&gt;0,"","Check F dimension; "),"Check F dimension; ")&amp;IF(ISNUMBER(G26),IF(G26&gt;0,"","Check G dimension; "),"Check G dimension; ")&amp;IF(OR(H26="",N26=""),"Check frame/drawing reference; ","")&amp;IF(AND(M26&lt;&gt;"",NOT(ISNUMBER(M26))),"Use a date value; ",""))</x:f>
      </x:c>
      <x:c r="Q26" s="15" t="str">
        <x:f>IF(COUNTA(A26:O26)=0,"",IF(AND(R26&lt;&gt;"",COUNTIFS('Door Schedule'!$T$8:$T$57,SUBSTITUTE(SUBSTITUTE(SUBSTITUTE(R26,"~","~~"),"*","~*"),"?","~?"))=0),"Unknown Door ID; ","")&amp;IF(AND(R26&lt;&gt;"",COUNTIFS('Door Schedule'!$T$8:$T$57,SUBSTITUTE(SUBSTITUTE(SUBSTITUTE(R26,"~","~~"),"*","~*"),"?","~?"))&gt;1),"Door ID duplicated in main sheet; ","")&amp;IF(I26="","Missing frame finish ID; ",IF(COUNTIFS('Finish Register'!$P$8:$P$57,SUBSTITUTE(SUBSTITUTE(SUBSTITUTE(UPPER(TRIM(I26&amp;"")),"~","~~"),"*","~*"),"?","~?"))=0,"Unknown frame finish ID; ",IF(COUNTIFS('Finish Register'!$P$8:$P$57,SUBSTITUTE(SUBSTITUTE(SUBSTITUTE(UPPER(TRIM(I26&amp;"")),"~","~~"),"*","~*"),"?","~?"))&gt;1,"Duplicate frame finish ID; ",""))))</x:f>
      </x:c>
      <x:c r="R26" s="15" t="str">
        <x:f>IF(A26="","",UPPER(TRIM(A26&amp;"")))</x:f>
      </x:c>
    </x:row>
    <x:row r="27" ht="27" customHeight="1">
      <x:c r="A27" s="13"/>
      <x:c r="B27" s="13"/>
      <x:c r="C27" s="17"/>
      <x:c r="D27" s="17"/>
      <x:c r="E27" s="17"/>
      <x:c r="F27" s="17"/>
      <x:c r="G27" s="17"/>
      <x:c r="H27" s="13"/>
      <x:c r="I27" s="13"/>
      <x:c r="J27" s="13"/>
      <x:c r="K27" s="13"/>
      <x:c r="L27" s="13"/>
      <x:c r="M27" s="18"/>
      <x:c r="N27" s="13"/>
      <x:c r="O27" s="13"/>
      <x:c r="P27" s="15" t="str">
        <x:f>IF(COUNTA(A27:O27)=0,"",IF(R27="","Missing Door ID; ","")&amp;IF(AND(R27&lt;&gt;"",COUNTIFS('Opening &amp; Frame'!$R$8:$R$57,SUBSTITUTE(SUBSTITUTE(SUBSTITUTE(R27,"~","~~"),"*","~*"),"?","~?"))&gt;1),"Duplicate Door ID; ","")&amp;IF(B27="","Missing dimension status; ","")&amp;IF(ISNUMBER(C27),IF(C27&gt;0,"","Check C dimension; "),"Check C dimension; ")&amp;IF(ISNUMBER(D27),IF(D27&gt;0,"","Check D dimension; "),"Check D dimension; ")&amp;IF(ISNUMBER(E27),IF(E27&gt;0,"","Check E dimension; "),"Check E dimension; ")&amp;IF(ISNUMBER(F27),IF(F27&gt;0,"","Check F dimension; "),"Check F dimension; ")&amp;IF(ISNUMBER(G27),IF(G27&gt;0,"","Check G dimension; "),"Check G dimension; ")&amp;IF(OR(H27="",N27=""),"Check frame/drawing reference; ","")&amp;IF(AND(M27&lt;&gt;"",NOT(ISNUMBER(M27))),"Use a date value; ",""))</x:f>
      </x:c>
      <x:c r="Q27" s="15" t="str">
        <x:f>IF(COUNTA(A27:O27)=0,"",IF(AND(R27&lt;&gt;"",COUNTIFS('Door Schedule'!$T$8:$T$57,SUBSTITUTE(SUBSTITUTE(SUBSTITUTE(R27,"~","~~"),"*","~*"),"?","~?"))=0),"Unknown Door ID; ","")&amp;IF(AND(R27&lt;&gt;"",COUNTIFS('Door Schedule'!$T$8:$T$57,SUBSTITUTE(SUBSTITUTE(SUBSTITUTE(R27,"~","~~"),"*","~*"),"?","~?"))&gt;1),"Door ID duplicated in main sheet; ","")&amp;IF(I27="","Missing frame finish ID; ",IF(COUNTIFS('Finish Register'!$P$8:$P$57,SUBSTITUTE(SUBSTITUTE(SUBSTITUTE(UPPER(TRIM(I27&amp;"")),"~","~~"),"*","~*"),"?","~?"))=0,"Unknown frame finish ID; ",IF(COUNTIFS('Finish Register'!$P$8:$P$57,SUBSTITUTE(SUBSTITUTE(SUBSTITUTE(UPPER(TRIM(I27&amp;"")),"~","~~"),"*","~*"),"?","~?"))&gt;1,"Duplicate frame finish ID; ",""))))</x:f>
      </x:c>
      <x:c r="R27" s="15" t="str">
        <x:f>IF(A27="","",UPPER(TRIM(A27&amp;"")))</x:f>
      </x:c>
    </x:row>
    <x:row r="28" ht="27" customHeight="1">
      <x:c r="A28" s="13"/>
      <x:c r="B28" s="13"/>
      <x:c r="C28" s="17"/>
      <x:c r="D28" s="17"/>
      <x:c r="E28" s="17"/>
      <x:c r="F28" s="17"/>
      <x:c r="G28" s="17"/>
      <x:c r="H28" s="13"/>
      <x:c r="I28" s="13"/>
      <x:c r="J28" s="13"/>
      <x:c r="K28" s="13"/>
      <x:c r="L28" s="13"/>
      <x:c r="M28" s="18"/>
      <x:c r="N28" s="13"/>
      <x:c r="O28" s="13"/>
      <x:c r="P28" s="15" t="str">
        <x:f>IF(COUNTA(A28:O28)=0,"",IF(R28="","Missing Door ID; ","")&amp;IF(AND(R28&lt;&gt;"",COUNTIFS('Opening &amp; Frame'!$R$8:$R$57,SUBSTITUTE(SUBSTITUTE(SUBSTITUTE(R28,"~","~~"),"*","~*"),"?","~?"))&gt;1),"Duplicate Door ID; ","")&amp;IF(B28="","Missing dimension status; ","")&amp;IF(ISNUMBER(C28),IF(C28&gt;0,"","Check C dimension; "),"Check C dimension; ")&amp;IF(ISNUMBER(D28),IF(D28&gt;0,"","Check D dimension; "),"Check D dimension; ")&amp;IF(ISNUMBER(E28),IF(E28&gt;0,"","Check E dimension; "),"Check E dimension; ")&amp;IF(ISNUMBER(F28),IF(F28&gt;0,"","Check F dimension; "),"Check F dimension; ")&amp;IF(ISNUMBER(G28),IF(G28&gt;0,"","Check G dimension; "),"Check G dimension; ")&amp;IF(OR(H28="",N28=""),"Check frame/drawing reference; ","")&amp;IF(AND(M28&lt;&gt;"",NOT(ISNUMBER(M28))),"Use a date value; ",""))</x:f>
      </x:c>
      <x:c r="Q28" s="15" t="str">
        <x:f>IF(COUNTA(A28:O28)=0,"",IF(AND(R28&lt;&gt;"",COUNTIFS('Door Schedule'!$T$8:$T$57,SUBSTITUTE(SUBSTITUTE(SUBSTITUTE(R28,"~","~~"),"*","~*"),"?","~?"))=0),"Unknown Door ID; ","")&amp;IF(AND(R28&lt;&gt;"",COUNTIFS('Door Schedule'!$T$8:$T$57,SUBSTITUTE(SUBSTITUTE(SUBSTITUTE(R28,"~","~~"),"*","~*"),"?","~?"))&gt;1),"Door ID duplicated in main sheet; ","")&amp;IF(I28="","Missing frame finish ID; ",IF(COUNTIFS('Finish Register'!$P$8:$P$57,SUBSTITUTE(SUBSTITUTE(SUBSTITUTE(UPPER(TRIM(I28&amp;"")),"~","~~"),"*","~*"),"?","~?"))=0,"Unknown frame finish ID; ",IF(COUNTIFS('Finish Register'!$P$8:$P$57,SUBSTITUTE(SUBSTITUTE(SUBSTITUTE(UPPER(TRIM(I28&amp;"")),"~","~~"),"*","~*"),"?","~?"))&gt;1,"Duplicate frame finish ID; ",""))))</x:f>
      </x:c>
      <x:c r="R28" s="15" t="str">
        <x:f>IF(A28="","",UPPER(TRIM(A28&amp;"")))</x:f>
      </x:c>
    </x:row>
    <x:row r="29" ht="27" customHeight="1">
      <x:c r="A29" s="13"/>
      <x:c r="B29" s="13"/>
      <x:c r="C29" s="17"/>
      <x:c r="D29" s="17"/>
      <x:c r="E29" s="17"/>
      <x:c r="F29" s="17"/>
      <x:c r="G29" s="17"/>
      <x:c r="H29" s="13"/>
      <x:c r="I29" s="13"/>
      <x:c r="J29" s="13"/>
      <x:c r="K29" s="13"/>
      <x:c r="L29" s="13"/>
      <x:c r="M29" s="18"/>
      <x:c r="N29" s="13"/>
      <x:c r="O29" s="13"/>
      <x:c r="P29" s="15" t="str">
        <x:f>IF(COUNTA(A29:O29)=0,"",IF(R29="","Missing Door ID; ","")&amp;IF(AND(R29&lt;&gt;"",COUNTIFS('Opening &amp; Frame'!$R$8:$R$57,SUBSTITUTE(SUBSTITUTE(SUBSTITUTE(R29,"~","~~"),"*","~*"),"?","~?"))&gt;1),"Duplicate Door ID; ","")&amp;IF(B29="","Missing dimension status; ","")&amp;IF(ISNUMBER(C29),IF(C29&gt;0,"","Check C dimension; "),"Check C dimension; ")&amp;IF(ISNUMBER(D29),IF(D29&gt;0,"","Check D dimension; "),"Check D dimension; ")&amp;IF(ISNUMBER(E29),IF(E29&gt;0,"","Check E dimension; "),"Check E dimension; ")&amp;IF(ISNUMBER(F29),IF(F29&gt;0,"","Check F dimension; "),"Check F dimension; ")&amp;IF(ISNUMBER(G29),IF(G29&gt;0,"","Check G dimension; "),"Check G dimension; ")&amp;IF(OR(H29="",N29=""),"Check frame/drawing reference; ","")&amp;IF(AND(M29&lt;&gt;"",NOT(ISNUMBER(M29))),"Use a date value; ",""))</x:f>
      </x:c>
      <x:c r="Q29" s="15" t="str">
        <x:f>IF(COUNTA(A29:O29)=0,"",IF(AND(R29&lt;&gt;"",COUNTIFS('Door Schedule'!$T$8:$T$57,SUBSTITUTE(SUBSTITUTE(SUBSTITUTE(R29,"~","~~"),"*","~*"),"?","~?"))=0),"Unknown Door ID; ","")&amp;IF(AND(R29&lt;&gt;"",COUNTIFS('Door Schedule'!$T$8:$T$57,SUBSTITUTE(SUBSTITUTE(SUBSTITUTE(R29,"~","~~"),"*","~*"),"?","~?"))&gt;1),"Door ID duplicated in main sheet; ","")&amp;IF(I29="","Missing frame finish ID; ",IF(COUNTIFS('Finish Register'!$P$8:$P$57,SUBSTITUTE(SUBSTITUTE(SUBSTITUTE(UPPER(TRIM(I29&amp;"")),"~","~~"),"*","~*"),"?","~?"))=0,"Unknown frame finish ID; ",IF(COUNTIFS('Finish Register'!$P$8:$P$57,SUBSTITUTE(SUBSTITUTE(SUBSTITUTE(UPPER(TRIM(I29&amp;"")),"~","~~"),"*","~*"),"?","~?"))&gt;1,"Duplicate frame finish ID; ",""))))</x:f>
      </x:c>
      <x:c r="R29" s="15" t="str">
        <x:f>IF(A29="","",UPPER(TRIM(A29&amp;"")))</x:f>
      </x:c>
    </x:row>
    <x:row r="30" ht="27" customHeight="1">
      <x:c r="A30" s="13"/>
      <x:c r="B30" s="13"/>
      <x:c r="C30" s="17"/>
      <x:c r="D30" s="17"/>
      <x:c r="E30" s="17"/>
      <x:c r="F30" s="17"/>
      <x:c r="G30" s="17"/>
      <x:c r="H30" s="13"/>
      <x:c r="I30" s="13"/>
      <x:c r="J30" s="13"/>
      <x:c r="K30" s="13"/>
      <x:c r="L30" s="13"/>
      <x:c r="M30" s="18"/>
      <x:c r="N30" s="13"/>
      <x:c r="O30" s="13"/>
      <x:c r="P30" s="15" t="str">
        <x:f>IF(COUNTA(A30:O30)=0,"",IF(R30="","Missing Door ID; ","")&amp;IF(AND(R30&lt;&gt;"",COUNTIFS('Opening &amp; Frame'!$R$8:$R$57,SUBSTITUTE(SUBSTITUTE(SUBSTITUTE(R30,"~","~~"),"*","~*"),"?","~?"))&gt;1),"Duplicate Door ID; ","")&amp;IF(B30="","Missing dimension status; ","")&amp;IF(ISNUMBER(C30),IF(C30&gt;0,"","Check C dimension; "),"Check C dimension; ")&amp;IF(ISNUMBER(D30),IF(D30&gt;0,"","Check D dimension; "),"Check D dimension; ")&amp;IF(ISNUMBER(E30),IF(E30&gt;0,"","Check E dimension; "),"Check E dimension; ")&amp;IF(ISNUMBER(F30),IF(F30&gt;0,"","Check F dimension; "),"Check F dimension; ")&amp;IF(ISNUMBER(G30),IF(G30&gt;0,"","Check G dimension; "),"Check G dimension; ")&amp;IF(OR(H30="",N30=""),"Check frame/drawing reference; ","")&amp;IF(AND(M30&lt;&gt;"",NOT(ISNUMBER(M30))),"Use a date value; ",""))</x:f>
      </x:c>
      <x:c r="Q30" s="15" t="str">
        <x:f>IF(COUNTA(A30:O30)=0,"",IF(AND(R30&lt;&gt;"",COUNTIFS('Door Schedule'!$T$8:$T$57,SUBSTITUTE(SUBSTITUTE(SUBSTITUTE(R30,"~","~~"),"*","~*"),"?","~?"))=0),"Unknown Door ID; ","")&amp;IF(AND(R30&lt;&gt;"",COUNTIFS('Door Schedule'!$T$8:$T$57,SUBSTITUTE(SUBSTITUTE(SUBSTITUTE(R30,"~","~~"),"*","~*"),"?","~?"))&gt;1),"Door ID duplicated in main sheet; ","")&amp;IF(I30="","Missing frame finish ID; ",IF(COUNTIFS('Finish Register'!$P$8:$P$57,SUBSTITUTE(SUBSTITUTE(SUBSTITUTE(UPPER(TRIM(I30&amp;"")),"~","~~"),"*","~*"),"?","~?"))=0,"Unknown frame finish ID; ",IF(COUNTIFS('Finish Register'!$P$8:$P$57,SUBSTITUTE(SUBSTITUTE(SUBSTITUTE(UPPER(TRIM(I30&amp;"")),"~","~~"),"*","~*"),"?","~?"))&gt;1,"Duplicate frame finish ID; ",""))))</x:f>
      </x:c>
      <x:c r="R30" s="15" t="str">
        <x:f>IF(A30="","",UPPER(TRIM(A30&amp;"")))</x:f>
      </x:c>
    </x:row>
    <x:row r="31" ht="27" customHeight="1">
      <x:c r="A31" s="13"/>
      <x:c r="B31" s="13"/>
      <x:c r="C31" s="17"/>
      <x:c r="D31" s="17"/>
      <x:c r="E31" s="17"/>
      <x:c r="F31" s="17"/>
      <x:c r="G31" s="17"/>
      <x:c r="H31" s="13"/>
      <x:c r="I31" s="13"/>
      <x:c r="J31" s="13"/>
      <x:c r="K31" s="13"/>
      <x:c r="L31" s="13"/>
      <x:c r="M31" s="18"/>
      <x:c r="N31" s="13"/>
      <x:c r="O31" s="13"/>
      <x:c r="P31" s="15" t="str">
        <x:f>IF(COUNTA(A31:O31)=0,"",IF(R31="","Missing Door ID; ","")&amp;IF(AND(R31&lt;&gt;"",COUNTIFS('Opening &amp; Frame'!$R$8:$R$57,SUBSTITUTE(SUBSTITUTE(SUBSTITUTE(R31,"~","~~"),"*","~*"),"?","~?"))&gt;1),"Duplicate Door ID; ","")&amp;IF(B31="","Missing dimension status; ","")&amp;IF(ISNUMBER(C31),IF(C31&gt;0,"","Check C dimension; "),"Check C dimension; ")&amp;IF(ISNUMBER(D31),IF(D31&gt;0,"","Check D dimension; "),"Check D dimension; ")&amp;IF(ISNUMBER(E31),IF(E31&gt;0,"","Check E dimension; "),"Check E dimension; ")&amp;IF(ISNUMBER(F31),IF(F31&gt;0,"","Check F dimension; "),"Check F dimension; ")&amp;IF(ISNUMBER(G31),IF(G31&gt;0,"","Check G dimension; "),"Check G dimension; ")&amp;IF(OR(H31="",N31=""),"Check frame/drawing reference; ","")&amp;IF(AND(M31&lt;&gt;"",NOT(ISNUMBER(M31))),"Use a date value; ",""))</x:f>
      </x:c>
      <x:c r="Q31" s="15" t="str">
        <x:f>IF(COUNTA(A31:O31)=0,"",IF(AND(R31&lt;&gt;"",COUNTIFS('Door Schedule'!$T$8:$T$57,SUBSTITUTE(SUBSTITUTE(SUBSTITUTE(R31,"~","~~"),"*","~*"),"?","~?"))=0),"Unknown Door ID; ","")&amp;IF(AND(R31&lt;&gt;"",COUNTIFS('Door Schedule'!$T$8:$T$57,SUBSTITUTE(SUBSTITUTE(SUBSTITUTE(R31,"~","~~"),"*","~*"),"?","~?"))&gt;1),"Door ID duplicated in main sheet; ","")&amp;IF(I31="","Missing frame finish ID; ",IF(COUNTIFS('Finish Register'!$P$8:$P$57,SUBSTITUTE(SUBSTITUTE(SUBSTITUTE(UPPER(TRIM(I31&amp;"")),"~","~~"),"*","~*"),"?","~?"))=0,"Unknown frame finish ID; ",IF(COUNTIFS('Finish Register'!$P$8:$P$57,SUBSTITUTE(SUBSTITUTE(SUBSTITUTE(UPPER(TRIM(I31&amp;"")),"~","~~"),"*","~*"),"?","~?"))&gt;1,"Duplicate frame finish ID; ",""))))</x:f>
      </x:c>
      <x:c r="R31" s="15" t="str">
        <x:f>IF(A31="","",UPPER(TRIM(A31&amp;"")))</x:f>
      </x:c>
    </x:row>
    <x:row r="32" ht="27" customHeight="1">
      <x:c r="A32" s="13"/>
      <x:c r="B32" s="13"/>
      <x:c r="C32" s="17"/>
      <x:c r="D32" s="17"/>
      <x:c r="E32" s="17"/>
      <x:c r="F32" s="17"/>
      <x:c r="G32" s="17"/>
      <x:c r="H32" s="13"/>
      <x:c r="I32" s="13"/>
      <x:c r="J32" s="13"/>
      <x:c r="K32" s="13"/>
      <x:c r="L32" s="13"/>
      <x:c r="M32" s="18"/>
      <x:c r="N32" s="13"/>
      <x:c r="O32" s="13"/>
      <x:c r="P32" s="15" t="str">
        <x:f>IF(COUNTA(A32:O32)=0,"",IF(R32="","Missing Door ID; ","")&amp;IF(AND(R32&lt;&gt;"",COUNTIFS('Opening &amp; Frame'!$R$8:$R$57,SUBSTITUTE(SUBSTITUTE(SUBSTITUTE(R32,"~","~~"),"*","~*"),"?","~?"))&gt;1),"Duplicate Door ID; ","")&amp;IF(B32="","Missing dimension status; ","")&amp;IF(ISNUMBER(C32),IF(C32&gt;0,"","Check C dimension; "),"Check C dimension; ")&amp;IF(ISNUMBER(D32),IF(D32&gt;0,"","Check D dimension; "),"Check D dimension; ")&amp;IF(ISNUMBER(E32),IF(E32&gt;0,"","Check E dimension; "),"Check E dimension; ")&amp;IF(ISNUMBER(F32),IF(F32&gt;0,"","Check F dimension; "),"Check F dimension; ")&amp;IF(ISNUMBER(G32),IF(G32&gt;0,"","Check G dimension; "),"Check G dimension; ")&amp;IF(OR(H32="",N32=""),"Check frame/drawing reference; ","")&amp;IF(AND(M32&lt;&gt;"",NOT(ISNUMBER(M32))),"Use a date value; ",""))</x:f>
      </x:c>
      <x:c r="Q32" s="15" t="str">
        <x:f>IF(COUNTA(A32:O32)=0,"",IF(AND(R32&lt;&gt;"",COUNTIFS('Door Schedule'!$T$8:$T$57,SUBSTITUTE(SUBSTITUTE(SUBSTITUTE(R32,"~","~~"),"*","~*"),"?","~?"))=0),"Unknown Door ID; ","")&amp;IF(AND(R32&lt;&gt;"",COUNTIFS('Door Schedule'!$T$8:$T$57,SUBSTITUTE(SUBSTITUTE(SUBSTITUTE(R32,"~","~~"),"*","~*"),"?","~?"))&gt;1),"Door ID duplicated in main sheet; ","")&amp;IF(I32="","Missing frame finish ID; ",IF(COUNTIFS('Finish Register'!$P$8:$P$57,SUBSTITUTE(SUBSTITUTE(SUBSTITUTE(UPPER(TRIM(I32&amp;"")),"~","~~"),"*","~*"),"?","~?"))=0,"Unknown frame finish ID; ",IF(COUNTIFS('Finish Register'!$P$8:$P$57,SUBSTITUTE(SUBSTITUTE(SUBSTITUTE(UPPER(TRIM(I32&amp;"")),"~","~~"),"*","~*"),"?","~?"))&gt;1,"Duplicate frame finish ID; ",""))))</x:f>
      </x:c>
      <x:c r="R32" s="15" t="str">
        <x:f>IF(A32="","",UPPER(TRIM(A32&amp;"")))</x:f>
      </x:c>
    </x:row>
    <x:row r="33" ht="27" customHeight="1">
      <x:c r="A33" s="13"/>
      <x:c r="B33" s="13"/>
      <x:c r="C33" s="17"/>
      <x:c r="D33" s="17"/>
      <x:c r="E33" s="17"/>
      <x:c r="F33" s="17"/>
      <x:c r="G33" s="17"/>
      <x:c r="H33" s="13"/>
      <x:c r="I33" s="13"/>
      <x:c r="J33" s="13"/>
      <x:c r="K33" s="13"/>
      <x:c r="L33" s="13"/>
      <x:c r="M33" s="18"/>
      <x:c r="N33" s="13"/>
      <x:c r="O33" s="13"/>
      <x:c r="P33" s="15" t="str">
        <x:f>IF(COUNTA(A33:O33)=0,"",IF(R33="","Missing Door ID; ","")&amp;IF(AND(R33&lt;&gt;"",COUNTIFS('Opening &amp; Frame'!$R$8:$R$57,SUBSTITUTE(SUBSTITUTE(SUBSTITUTE(R33,"~","~~"),"*","~*"),"?","~?"))&gt;1),"Duplicate Door ID; ","")&amp;IF(B33="","Missing dimension status; ","")&amp;IF(ISNUMBER(C33),IF(C33&gt;0,"","Check C dimension; "),"Check C dimension; ")&amp;IF(ISNUMBER(D33),IF(D33&gt;0,"","Check D dimension; "),"Check D dimension; ")&amp;IF(ISNUMBER(E33),IF(E33&gt;0,"","Check E dimension; "),"Check E dimension; ")&amp;IF(ISNUMBER(F33),IF(F33&gt;0,"","Check F dimension; "),"Check F dimension; ")&amp;IF(ISNUMBER(G33),IF(G33&gt;0,"","Check G dimension; "),"Check G dimension; ")&amp;IF(OR(H33="",N33=""),"Check frame/drawing reference; ","")&amp;IF(AND(M33&lt;&gt;"",NOT(ISNUMBER(M33))),"Use a date value; ",""))</x:f>
      </x:c>
      <x:c r="Q33" s="15" t="str">
        <x:f>IF(COUNTA(A33:O33)=0,"",IF(AND(R33&lt;&gt;"",COUNTIFS('Door Schedule'!$T$8:$T$57,SUBSTITUTE(SUBSTITUTE(SUBSTITUTE(R33,"~","~~"),"*","~*"),"?","~?"))=0),"Unknown Door ID; ","")&amp;IF(AND(R33&lt;&gt;"",COUNTIFS('Door Schedule'!$T$8:$T$57,SUBSTITUTE(SUBSTITUTE(SUBSTITUTE(R33,"~","~~"),"*","~*"),"?","~?"))&gt;1),"Door ID duplicated in main sheet; ","")&amp;IF(I33="","Missing frame finish ID; ",IF(COUNTIFS('Finish Register'!$P$8:$P$57,SUBSTITUTE(SUBSTITUTE(SUBSTITUTE(UPPER(TRIM(I33&amp;"")),"~","~~"),"*","~*"),"?","~?"))=0,"Unknown frame finish ID; ",IF(COUNTIFS('Finish Register'!$P$8:$P$57,SUBSTITUTE(SUBSTITUTE(SUBSTITUTE(UPPER(TRIM(I33&amp;"")),"~","~~"),"*","~*"),"?","~?"))&gt;1,"Duplicate frame finish ID; ",""))))</x:f>
      </x:c>
      <x:c r="R33" s="15" t="str">
        <x:f>IF(A33="","",UPPER(TRIM(A33&amp;"")))</x:f>
      </x:c>
    </x:row>
    <x:row r="34" ht="27" customHeight="1">
      <x:c r="A34" s="13"/>
      <x:c r="B34" s="13"/>
      <x:c r="C34" s="17"/>
      <x:c r="D34" s="17"/>
      <x:c r="E34" s="17"/>
      <x:c r="F34" s="17"/>
      <x:c r="G34" s="17"/>
      <x:c r="H34" s="13"/>
      <x:c r="I34" s="13"/>
      <x:c r="J34" s="13"/>
      <x:c r="K34" s="13"/>
      <x:c r="L34" s="13"/>
      <x:c r="M34" s="18"/>
      <x:c r="N34" s="13"/>
      <x:c r="O34" s="13"/>
      <x:c r="P34" s="15" t="str">
        <x:f>IF(COUNTA(A34:O34)=0,"",IF(R34="","Missing Door ID; ","")&amp;IF(AND(R34&lt;&gt;"",COUNTIFS('Opening &amp; Frame'!$R$8:$R$57,SUBSTITUTE(SUBSTITUTE(SUBSTITUTE(R34,"~","~~"),"*","~*"),"?","~?"))&gt;1),"Duplicate Door ID; ","")&amp;IF(B34="","Missing dimension status; ","")&amp;IF(ISNUMBER(C34),IF(C34&gt;0,"","Check C dimension; "),"Check C dimension; ")&amp;IF(ISNUMBER(D34),IF(D34&gt;0,"","Check D dimension; "),"Check D dimension; ")&amp;IF(ISNUMBER(E34),IF(E34&gt;0,"","Check E dimension; "),"Check E dimension; ")&amp;IF(ISNUMBER(F34),IF(F34&gt;0,"","Check F dimension; "),"Check F dimension; ")&amp;IF(ISNUMBER(G34),IF(G34&gt;0,"","Check G dimension; "),"Check G dimension; ")&amp;IF(OR(H34="",N34=""),"Check frame/drawing reference; ","")&amp;IF(AND(M34&lt;&gt;"",NOT(ISNUMBER(M34))),"Use a date value; ",""))</x:f>
      </x:c>
      <x:c r="Q34" s="15" t="str">
        <x:f>IF(COUNTA(A34:O34)=0,"",IF(AND(R34&lt;&gt;"",COUNTIFS('Door Schedule'!$T$8:$T$57,SUBSTITUTE(SUBSTITUTE(SUBSTITUTE(R34,"~","~~"),"*","~*"),"?","~?"))=0),"Unknown Door ID; ","")&amp;IF(AND(R34&lt;&gt;"",COUNTIFS('Door Schedule'!$T$8:$T$57,SUBSTITUTE(SUBSTITUTE(SUBSTITUTE(R34,"~","~~"),"*","~*"),"?","~?"))&gt;1),"Door ID duplicated in main sheet; ","")&amp;IF(I34="","Missing frame finish ID; ",IF(COUNTIFS('Finish Register'!$P$8:$P$57,SUBSTITUTE(SUBSTITUTE(SUBSTITUTE(UPPER(TRIM(I34&amp;"")),"~","~~"),"*","~*"),"?","~?"))=0,"Unknown frame finish ID; ",IF(COUNTIFS('Finish Register'!$P$8:$P$57,SUBSTITUTE(SUBSTITUTE(SUBSTITUTE(UPPER(TRIM(I34&amp;"")),"~","~~"),"*","~*"),"?","~?"))&gt;1,"Duplicate frame finish ID; ",""))))</x:f>
      </x:c>
      <x:c r="R34" s="15" t="str">
        <x:f>IF(A34="","",UPPER(TRIM(A34&amp;"")))</x:f>
      </x:c>
    </x:row>
    <x:row r="35" ht="27" customHeight="1">
      <x:c r="A35" s="13"/>
      <x:c r="B35" s="13"/>
      <x:c r="C35" s="17"/>
      <x:c r="D35" s="17"/>
      <x:c r="E35" s="17"/>
      <x:c r="F35" s="17"/>
      <x:c r="G35" s="17"/>
      <x:c r="H35" s="13"/>
      <x:c r="I35" s="13"/>
      <x:c r="J35" s="13"/>
      <x:c r="K35" s="13"/>
      <x:c r="L35" s="13"/>
      <x:c r="M35" s="18"/>
      <x:c r="N35" s="13"/>
      <x:c r="O35" s="13"/>
      <x:c r="P35" s="15" t="str">
        <x:f>IF(COUNTA(A35:O35)=0,"",IF(R35="","Missing Door ID; ","")&amp;IF(AND(R35&lt;&gt;"",COUNTIFS('Opening &amp; Frame'!$R$8:$R$57,SUBSTITUTE(SUBSTITUTE(SUBSTITUTE(R35,"~","~~"),"*","~*"),"?","~?"))&gt;1),"Duplicate Door ID; ","")&amp;IF(B35="","Missing dimension status; ","")&amp;IF(ISNUMBER(C35),IF(C35&gt;0,"","Check C dimension; "),"Check C dimension; ")&amp;IF(ISNUMBER(D35),IF(D35&gt;0,"","Check D dimension; "),"Check D dimension; ")&amp;IF(ISNUMBER(E35),IF(E35&gt;0,"","Check E dimension; "),"Check E dimension; ")&amp;IF(ISNUMBER(F35),IF(F35&gt;0,"","Check F dimension; "),"Check F dimension; ")&amp;IF(ISNUMBER(G35),IF(G35&gt;0,"","Check G dimension; "),"Check G dimension; ")&amp;IF(OR(H35="",N35=""),"Check frame/drawing reference; ","")&amp;IF(AND(M35&lt;&gt;"",NOT(ISNUMBER(M35))),"Use a date value; ",""))</x:f>
      </x:c>
      <x:c r="Q35" s="15" t="str">
        <x:f>IF(COUNTA(A35:O35)=0,"",IF(AND(R35&lt;&gt;"",COUNTIFS('Door Schedule'!$T$8:$T$57,SUBSTITUTE(SUBSTITUTE(SUBSTITUTE(R35,"~","~~"),"*","~*"),"?","~?"))=0),"Unknown Door ID; ","")&amp;IF(AND(R35&lt;&gt;"",COUNTIFS('Door Schedule'!$T$8:$T$57,SUBSTITUTE(SUBSTITUTE(SUBSTITUTE(R35,"~","~~"),"*","~*"),"?","~?"))&gt;1),"Door ID duplicated in main sheet; ","")&amp;IF(I35="","Missing frame finish ID; ",IF(COUNTIFS('Finish Register'!$P$8:$P$57,SUBSTITUTE(SUBSTITUTE(SUBSTITUTE(UPPER(TRIM(I35&amp;"")),"~","~~"),"*","~*"),"?","~?"))=0,"Unknown frame finish ID; ",IF(COUNTIFS('Finish Register'!$P$8:$P$57,SUBSTITUTE(SUBSTITUTE(SUBSTITUTE(UPPER(TRIM(I35&amp;"")),"~","~~"),"*","~*"),"?","~?"))&gt;1,"Duplicate frame finish ID; ",""))))</x:f>
      </x:c>
      <x:c r="R35" s="15" t="str">
        <x:f>IF(A35="","",UPPER(TRIM(A35&amp;"")))</x:f>
      </x:c>
    </x:row>
    <x:row r="36" ht="27" customHeight="1">
      <x:c r="A36" s="13"/>
      <x:c r="B36" s="13"/>
      <x:c r="C36" s="17"/>
      <x:c r="D36" s="17"/>
      <x:c r="E36" s="17"/>
      <x:c r="F36" s="17"/>
      <x:c r="G36" s="17"/>
      <x:c r="H36" s="13"/>
      <x:c r="I36" s="13"/>
      <x:c r="J36" s="13"/>
      <x:c r="K36" s="13"/>
      <x:c r="L36" s="13"/>
      <x:c r="M36" s="18"/>
      <x:c r="N36" s="13"/>
      <x:c r="O36" s="13"/>
      <x:c r="P36" s="15" t="str">
        <x:f>IF(COUNTA(A36:O36)=0,"",IF(R36="","Missing Door ID; ","")&amp;IF(AND(R36&lt;&gt;"",COUNTIFS('Opening &amp; Frame'!$R$8:$R$57,SUBSTITUTE(SUBSTITUTE(SUBSTITUTE(R36,"~","~~"),"*","~*"),"?","~?"))&gt;1),"Duplicate Door ID; ","")&amp;IF(B36="","Missing dimension status; ","")&amp;IF(ISNUMBER(C36),IF(C36&gt;0,"","Check C dimension; "),"Check C dimension; ")&amp;IF(ISNUMBER(D36),IF(D36&gt;0,"","Check D dimension; "),"Check D dimension; ")&amp;IF(ISNUMBER(E36),IF(E36&gt;0,"","Check E dimension; "),"Check E dimension; ")&amp;IF(ISNUMBER(F36),IF(F36&gt;0,"","Check F dimension; "),"Check F dimension; ")&amp;IF(ISNUMBER(G36),IF(G36&gt;0,"","Check G dimension; "),"Check G dimension; ")&amp;IF(OR(H36="",N36=""),"Check frame/drawing reference; ","")&amp;IF(AND(M36&lt;&gt;"",NOT(ISNUMBER(M36))),"Use a date value; ",""))</x:f>
      </x:c>
      <x:c r="Q36" s="15" t="str">
        <x:f>IF(COUNTA(A36:O36)=0,"",IF(AND(R36&lt;&gt;"",COUNTIFS('Door Schedule'!$T$8:$T$57,SUBSTITUTE(SUBSTITUTE(SUBSTITUTE(R36,"~","~~"),"*","~*"),"?","~?"))=0),"Unknown Door ID; ","")&amp;IF(AND(R36&lt;&gt;"",COUNTIFS('Door Schedule'!$T$8:$T$57,SUBSTITUTE(SUBSTITUTE(SUBSTITUTE(R36,"~","~~"),"*","~*"),"?","~?"))&gt;1),"Door ID duplicated in main sheet; ","")&amp;IF(I36="","Missing frame finish ID; ",IF(COUNTIFS('Finish Register'!$P$8:$P$57,SUBSTITUTE(SUBSTITUTE(SUBSTITUTE(UPPER(TRIM(I36&amp;"")),"~","~~"),"*","~*"),"?","~?"))=0,"Unknown frame finish ID; ",IF(COUNTIFS('Finish Register'!$P$8:$P$57,SUBSTITUTE(SUBSTITUTE(SUBSTITUTE(UPPER(TRIM(I36&amp;"")),"~","~~"),"*","~*"),"?","~?"))&gt;1,"Duplicate frame finish ID; ",""))))</x:f>
      </x:c>
      <x:c r="R36" s="15" t="str">
        <x:f>IF(A36="","",UPPER(TRIM(A36&amp;"")))</x:f>
      </x:c>
    </x:row>
    <x:row r="37" ht="27" customHeight="1">
      <x:c r="A37" s="13"/>
      <x:c r="B37" s="13"/>
      <x:c r="C37" s="17"/>
      <x:c r="D37" s="17"/>
      <x:c r="E37" s="17"/>
      <x:c r="F37" s="17"/>
      <x:c r="G37" s="17"/>
      <x:c r="H37" s="13"/>
      <x:c r="I37" s="13"/>
      <x:c r="J37" s="13"/>
      <x:c r="K37" s="13"/>
      <x:c r="L37" s="13"/>
      <x:c r="M37" s="18"/>
      <x:c r="N37" s="13"/>
      <x:c r="O37" s="13"/>
      <x:c r="P37" s="15" t="str">
        <x:f>IF(COUNTA(A37:O37)=0,"",IF(R37="","Missing Door ID; ","")&amp;IF(AND(R37&lt;&gt;"",COUNTIFS('Opening &amp; Frame'!$R$8:$R$57,SUBSTITUTE(SUBSTITUTE(SUBSTITUTE(R37,"~","~~"),"*","~*"),"?","~?"))&gt;1),"Duplicate Door ID; ","")&amp;IF(B37="","Missing dimension status; ","")&amp;IF(ISNUMBER(C37),IF(C37&gt;0,"","Check C dimension; "),"Check C dimension; ")&amp;IF(ISNUMBER(D37),IF(D37&gt;0,"","Check D dimension; "),"Check D dimension; ")&amp;IF(ISNUMBER(E37),IF(E37&gt;0,"","Check E dimension; "),"Check E dimension; ")&amp;IF(ISNUMBER(F37),IF(F37&gt;0,"","Check F dimension; "),"Check F dimension; ")&amp;IF(ISNUMBER(G37),IF(G37&gt;0,"","Check G dimension; "),"Check G dimension; ")&amp;IF(OR(H37="",N37=""),"Check frame/drawing reference; ","")&amp;IF(AND(M37&lt;&gt;"",NOT(ISNUMBER(M37))),"Use a date value; ",""))</x:f>
      </x:c>
      <x:c r="Q37" s="15" t="str">
        <x:f>IF(COUNTA(A37:O37)=0,"",IF(AND(R37&lt;&gt;"",COUNTIFS('Door Schedule'!$T$8:$T$57,SUBSTITUTE(SUBSTITUTE(SUBSTITUTE(R37,"~","~~"),"*","~*"),"?","~?"))=0),"Unknown Door ID; ","")&amp;IF(AND(R37&lt;&gt;"",COUNTIFS('Door Schedule'!$T$8:$T$57,SUBSTITUTE(SUBSTITUTE(SUBSTITUTE(R37,"~","~~"),"*","~*"),"?","~?"))&gt;1),"Door ID duplicated in main sheet; ","")&amp;IF(I37="","Missing frame finish ID; ",IF(COUNTIFS('Finish Register'!$P$8:$P$57,SUBSTITUTE(SUBSTITUTE(SUBSTITUTE(UPPER(TRIM(I37&amp;"")),"~","~~"),"*","~*"),"?","~?"))=0,"Unknown frame finish ID; ",IF(COUNTIFS('Finish Register'!$P$8:$P$57,SUBSTITUTE(SUBSTITUTE(SUBSTITUTE(UPPER(TRIM(I37&amp;"")),"~","~~"),"*","~*"),"?","~?"))&gt;1,"Duplicate frame finish ID; ",""))))</x:f>
      </x:c>
      <x:c r="R37" s="15" t="str">
        <x:f>IF(A37="","",UPPER(TRIM(A37&amp;"")))</x:f>
      </x:c>
    </x:row>
    <x:row r="38" ht="27" customHeight="1">
      <x:c r="A38" s="13"/>
      <x:c r="B38" s="13"/>
      <x:c r="C38" s="17"/>
      <x:c r="D38" s="17"/>
      <x:c r="E38" s="17"/>
      <x:c r="F38" s="17"/>
      <x:c r="G38" s="17"/>
      <x:c r="H38" s="13"/>
      <x:c r="I38" s="13"/>
      <x:c r="J38" s="13"/>
      <x:c r="K38" s="13"/>
      <x:c r="L38" s="13"/>
      <x:c r="M38" s="18"/>
      <x:c r="N38" s="13"/>
      <x:c r="O38" s="13"/>
      <x:c r="P38" s="15" t="str">
        <x:f>IF(COUNTA(A38:O38)=0,"",IF(R38="","Missing Door ID; ","")&amp;IF(AND(R38&lt;&gt;"",COUNTIFS('Opening &amp; Frame'!$R$8:$R$57,SUBSTITUTE(SUBSTITUTE(SUBSTITUTE(R38,"~","~~"),"*","~*"),"?","~?"))&gt;1),"Duplicate Door ID; ","")&amp;IF(B38="","Missing dimension status; ","")&amp;IF(ISNUMBER(C38),IF(C38&gt;0,"","Check C dimension; "),"Check C dimension; ")&amp;IF(ISNUMBER(D38),IF(D38&gt;0,"","Check D dimension; "),"Check D dimension; ")&amp;IF(ISNUMBER(E38),IF(E38&gt;0,"","Check E dimension; "),"Check E dimension; ")&amp;IF(ISNUMBER(F38),IF(F38&gt;0,"","Check F dimension; "),"Check F dimension; ")&amp;IF(ISNUMBER(G38),IF(G38&gt;0,"","Check G dimension; "),"Check G dimension; ")&amp;IF(OR(H38="",N38=""),"Check frame/drawing reference; ","")&amp;IF(AND(M38&lt;&gt;"",NOT(ISNUMBER(M38))),"Use a date value; ",""))</x:f>
      </x:c>
      <x:c r="Q38" s="15" t="str">
        <x:f>IF(COUNTA(A38:O38)=0,"",IF(AND(R38&lt;&gt;"",COUNTIFS('Door Schedule'!$T$8:$T$57,SUBSTITUTE(SUBSTITUTE(SUBSTITUTE(R38,"~","~~"),"*","~*"),"?","~?"))=0),"Unknown Door ID; ","")&amp;IF(AND(R38&lt;&gt;"",COUNTIFS('Door Schedule'!$T$8:$T$57,SUBSTITUTE(SUBSTITUTE(SUBSTITUTE(R38,"~","~~"),"*","~*"),"?","~?"))&gt;1),"Door ID duplicated in main sheet; ","")&amp;IF(I38="","Missing frame finish ID; ",IF(COUNTIFS('Finish Register'!$P$8:$P$57,SUBSTITUTE(SUBSTITUTE(SUBSTITUTE(UPPER(TRIM(I38&amp;"")),"~","~~"),"*","~*"),"?","~?"))=0,"Unknown frame finish ID; ",IF(COUNTIFS('Finish Register'!$P$8:$P$57,SUBSTITUTE(SUBSTITUTE(SUBSTITUTE(UPPER(TRIM(I38&amp;"")),"~","~~"),"*","~*"),"?","~?"))&gt;1,"Duplicate frame finish ID; ",""))))</x:f>
      </x:c>
      <x:c r="R38" s="15" t="str">
        <x:f>IF(A38="","",UPPER(TRIM(A38&amp;"")))</x:f>
      </x:c>
    </x:row>
    <x:row r="39" ht="27" customHeight="1">
      <x:c r="A39" s="13"/>
      <x:c r="B39" s="13"/>
      <x:c r="C39" s="17"/>
      <x:c r="D39" s="17"/>
      <x:c r="E39" s="17"/>
      <x:c r="F39" s="17"/>
      <x:c r="G39" s="17"/>
      <x:c r="H39" s="13"/>
      <x:c r="I39" s="13"/>
      <x:c r="J39" s="13"/>
      <x:c r="K39" s="13"/>
      <x:c r="L39" s="13"/>
      <x:c r="M39" s="18"/>
      <x:c r="N39" s="13"/>
      <x:c r="O39" s="13"/>
      <x:c r="P39" s="15" t="str">
        <x:f>IF(COUNTA(A39:O39)=0,"",IF(R39="","Missing Door ID; ","")&amp;IF(AND(R39&lt;&gt;"",COUNTIFS('Opening &amp; Frame'!$R$8:$R$57,SUBSTITUTE(SUBSTITUTE(SUBSTITUTE(R39,"~","~~"),"*","~*"),"?","~?"))&gt;1),"Duplicate Door ID; ","")&amp;IF(B39="","Missing dimension status; ","")&amp;IF(ISNUMBER(C39),IF(C39&gt;0,"","Check C dimension; "),"Check C dimension; ")&amp;IF(ISNUMBER(D39),IF(D39&gt;0,"","Check D dimension; "),"Check D dimension; ")&amp;IF(ISNUMBER(E39),IF(E39&gt;0,"","Check E dimension; "),"Check E dimension; ")&amp;IF(ISNUMBER(F39),IF(F39&gt;0,"","Check F dimension; "),"Check F dimension; ")&amp;IF(ISNUMBER(G39),IF(G39&gt;0,"","Check G dimension; "),"Check G dimension; ")&amp;IF(OR(H39="",N39=""),"Check frame/drawing reference; ","")&amp;IF(AND(M39&lt;&gt;"",NOT(ISNUMBER(M39))),"Use a date value; ",""))</x:f>
      </x:c>
      <x:c r="Q39" s="15" t="str">
        <x:f>IF(COUNTA(A39:O39)=0,"",IF(AND(R39&lt;&gt;"",COUNTIFS('Door Schedule'!$T$8:$T$57,SUBSTITUTE(SUBSTITUTE(SUBSTITUTE(R39,"~","~~"),"*","~*"),"?","~?"))=0),"Unknown Door ID; ","")&amp;IF(AND(R39&lt;&gt;"",COUNTIFS('Door Schedule'!$T$8:$T$57,SUBSTITUTE(SUBSTITUTE(SUBSTITUTE(R39,"~","~~"),"*","~*"),"?","~?"))&gt;1),"Door ID duplicated in main sheet; ","")&amp;IF(I39="","Missing frame finish ID; ",IF(COUNTIFS('Finish Register'!$P$8:$P$57,SUBSTITUTE(SUBSTITUTE(SUBSTITUTE(UPPER(TRIM(I39&amp;"")),"~","~~"),"*","~*"),"?","~?"))=0,"Unknown frame finish ID; ",IF(COUNTIFS('Finish Register'!$P$8:$P$57,SUBSTITUTE(SUBSTITUTE(SUBSTITUTE(UPPER(TRIM(I39&amp;"")),"~","~~"),"*","~*"),"?","~?"))&gt;1,"Duplicate frame finish ID; ",""))))</x:f>
      </x:c>
      <x:c r="R39" s="15" t="str">
        <x:f>IF(A39="","",UPPER(TRIM(A39&amp;"")))</x:f>
      </x:c>
    </x:row>
    <x:row r="40" ht="27" customHeight="1">
      <x:c r="A40" s="13"/>
      <x:c r="B40" s="13"/>
      <x:c r="C40" s="17"/>
      <x:c r="D40" s="17"/>
      <x:c r="E40" s="17"/>
      <x:c r="F40" s="17"/>
      <x:c r="G40" s="17"/>
      <x:c r="H40" s="13"/>
      <x:c r="I40" s="13"/>
      <x:c r="J40" s="13"/>
      <x:c r="K40" s="13"/>
      <x:c r="L40" s="13"/>
      <x:c r="M40" s="18"/>
      <x:c r="N40" s="13"/>
      <x:c r="O40" s="13"/>
      <x:c r="P40" s="15" t="str">
        <x:f>IF(COUNTA(A40:O40)=0,"",IF(R40="","Missing Door ID; ","")&amp;IF(AND(R40&lt;&gt;"",COUNTIFS('Opening &amp; Frame'!$R$8:$R$57,SUBSTITUTE(SUBSTITUTE(SUBSTITUTE(R40,"~","~~"),"*","~*"),"?","~?"))&gt;1),"Duplicate Door ID; ","")&amp;IF(B40="","Missing dimension status; ","")&amp;IF(ISNUMBER(C40),IF(C40&gt;0,"","Check C dimension; "),"Check C dimension; ")&amp;IF(ISNUMBER(D40),IF(D40&gt;0,"","Check D dimension; "),"Check D dimension; ")&amp;IF(ISNUMBER(E40),IF(E40&gt;0,"","Check E dimension; "),"Check E dimension; ")&amp;IF(ISNUMBER(F40),IF(F40&gt;0,"","Check F dimension; "),"Check F dimension; ")&amp;IF(ISNUMBER(G40),IF(G40&gt;0,"","Check G dimension; "),"Check G dimension; ")&amp;IF(OR(H40="",N40=""),"Check frame/drawing reference; ","")&amp;IF(AND(M40&lt;&gt;"",NOT(ISNUMBER(M40))),"Use a date value; ",""))</x:f>
      </x:c>
      <x:c r="Q40" s="15" t="str">
        <x:f>IF(COUNTA(A40:O40)=0,"",IF(AND(R40&lt;&gt;"",COUNTIFS('Door Schedule'!$T$8:$T$57,SUBSTITUTE(SUBSTITUTE(SUBSTITUTE(R40,"~","~~"),"*","~*"),"?","~?"))=0),"Unknown Door ID; ","")&amp;IF(AND(R40&lt;&gt;"",COUNTIFS('Door Schedule'!$T$8:$T$57,SUBSTITUTE(SUBSTITUTE(SUBSTITUTE(R40,"~","~~"),"*","~*"),"?","~?"))&gt;1),"Door ID duplicated in main sheet; ","")&amp;IF(I40="","Missing frame finish ID; ",IF(COUNTIFS('Finish Register'!$P$8:$P$57,SUBSTITUTE(SUBSTITUTE(SUBSTITUTE(UPPER(TRIM(I40&amp;"")),"~","~~"),"*","~*"),"?","~?"))=0,"Unknown frame finish ID; ",IF(COUNTIFS('Finish Register'!$P$8:$P$57,SUBSTITUTE(SUBSTITUTE(SUBSTITUTE(UPPER(TRIM(I40&amp;"")),"~","~~"),"*","~*"),"?","~?"))&gt;1,"Duplicate frame finish ID; ",""))))</x:f>
      </x:c>
      <x:c r="R40" s="15" t="str">
        <x:f>IF(A40="","",UPPER(TRIM(A40&amp;"")))</x:f>
      </x:c>
    </x:row>
    <x:row r="41" ht="27" customHeight="1">
      <x:c r="A41" s="13"/>
      <x:c r="B41" s="13"/>
      <x:c r="C41" s="17"/>
      <x:c r="D41" s="17"/>
      <x:c r="E41" s="17"/>
      <x:c r="F41" s="17"/>
      <x:c r="G41" s="17"/>
      <x:c r="H41" s="13"/>
      <x:c r="I41" s="13"/>
      <x:c r="J41" s="13"/>
      <x:c r="K41" s="13"/>
      <x:c r="L41" s="13"/>
      <x:c r="M41" s="18"/>
      <x:c r="N41" s="13"/>
      <x:c r="O41" s="13"/>
      <x:c r="P41" s="15" t="str">
        <x:f>IF(COUNTA(A41:O41)=0,"",IF(R41="","Missing Door ID; ","")&amp;IF(AND(R41&lt;&gt;"",COUNTIFS('Opening &amp; Frame'!$R$8:$R$57,SUBSTITUTE(SUBSTITUTE(SUBSTITUTE(R41,"~","~~"),"*","~*"),"?","~?"))&gt;1),"Duplicate Door ID; ","")&amp;IF(B41="","Missing dimension status; ","")&amp;IF(ISNUMBER(C41),IF(C41&gt;0,"","Check C dimension; "),"Check C dimension; ")&amp;IF(ISNUMBER(D41),IF(D41&gt;0,"","Check D dimension; "),"Check D dimension; ")&amp;IF(ISNUMBER(E41),IF(E41&gt;0,"","Check E dimension; "),"Check E dimension; ")&amp;IF(ISNUMBER(F41),IF(F41&gt;0,"","Check F dimension; "),"Check F dimension; ")&amp;IF(ISNUMBER(G41),IF(G41&gt;0,"","Check G dimension; "),"Check G dimension; ")&amp;IF(OR(H41="",N41=""),"Check frame/drawing reference; ","")&amp;IF(AND(M41&lt;&gt;"",NOT(ISNUMBER(M41))),"Use a date value; ",""))</x:f>
      </x:c>
      <x:c r="Q41" s="15" t="str">
        <x:f>IF(COUNTA(A41:O41)=0,"",IF(AND(R41&lt;&gt;"",COUNTIFS('Door Schedule'!$T$8:$T$57,SUBSTITUTE(SUBSTITUTE(SUBSTITUTE(R41,"~","~~"),"*","~*"),"?","~?"))=0),"Unknown Door ID; ","")&amp;IF(AND(R41&lt;&gt;"",COUNTIFS('Door Schedule'!$T$8:$T$57,SUBSTITUTE(SUBSTITUTE(SUBSTITUTE(R41,"~","~~"),"*","~*"),"?","~?"))&gt;1),"Door ID duplicated in main sheet; ","")&amp;IF(I41="","Missing frame finish ID; ",IF(COUNTIFS('Finish Register'!$P$8:$P$57,SUBSTITUTE(SUBSTITUTE(SUBSTITUTE(UPPER(TRIM(I41&amp;"")),"~","~~"),"*","~*"),"?","~?"))=0,"Unknown frame finish ID; ",IF(COUNTIFS('Finish Register'!$P$8:$P$57,SUBSTITUTE(SUBSTITUTE(SUBSTITUTE(UPPER(TRIM(I41&amp;"")),"~","~~"),"*","~*"),"?","~?"))&gt;1,"Duplicate frame finish ID; ",""))))</x:f>
      </x:c>
      <x:c r="R41" s="15" t="str">
        <x:f>IF(A41="","",UPPER(TRIM(A41&amp;"")))</x:f>
      </x:c>
    </x:row>
    <x:row r="42" ht="27" customHeight="1">
      <x:c r="A42" s="13"/>
      <x:c r="B42" s="13"/>
      <x:c r="C42" s="17"/>
      <x:c r="D42" s="17"/>
      <x:c r="E42" s="17"/>
      <x:c r="F42" s="17"/>
      <x:c r="G42" s="17"/>
      <x:c r="H42" s="13"/>
      <x:c r="I42" s="13"/>
      <x:c r="J42" s="13"/>
      <x:c r="K42" s="13"/>
      <x:c r="L42" s="13"/>
      <x:c r="M42" s="18"/>
      <x:c r="N42" s="13"/>
      <x:c r="O42" s="13"/>
      <x:c r="P42" s="15" t="str">
        <x:f>IF(COUNTA(A42:O42)=0,"",IF(R42="","Missing Door ID; ","")&amp;IF(AND(R42&lt;&gt;"",COUNTIFS('Opening &amp; Frame'!$R$8:$R$57,SUBSTITUTE(SUBSTITUTE(SUBSTITUTE(R42,"~","~~"),"*","~*"),"?","~?"))&gt;1),"Duplicate Door ID; ","")&amp;IF(B42="","Missing dimension status; ","")&amp;IF(ISNUMBER(C42),IF(C42&gt;0,"","Check C dimension; "),"Check C dimension; ")&amp;IF(ISNUMBER(D42),IF(D42&gt;0,"","Check D dimension; "),"Check D dimension; ")&amp;IF(ISNUMBER(E42),IF(E42&gt;0,"","Check E dimension; "),"Check E dimension; ")&amp;IF(ISNUMBER(F42),IF(F42&gt;0,"","Check F dimension; "),"Check F dimension; ")&amp;IF(ISNUMBER(G42),IF(G42&gt;0,"","Check G dimension; "),"Check G dimension; ")&amp;IF(OR(H42="",N42=""),"Check frame/drawing reference; ","")&amp;IF(AND(M42&lt;&gt;"",NOT(ISNUMBER(M42))),"Use a date value; ",""))</x:f>
      </x:c>
      <x:c r="Q42" s="15" t="str">
        <x:f>IF(COUNTA(A42:O42)=0,"",IF(AND(R42&lt;&gt;"",COUNTIFS('Door Schedule'!$T$8:$T$57,SUBSTITUTE(SUBSTITUTE(SUBSTITUTE(R42,"~","~~"),"*","~*"),"?","~?"))=0),"Unknown Door ID; ","")&amp;IF(AND(R42&lt;&gt;"",COUNTIFS('Door Schedule'!$T$8:$T$57,SUBSTITUTE(SUBSTITUTE(SUBSTITUTE(R42,"~","~~"),"*","~*"),"?","~?"))&gt;1),"Door ID duplicated in main sheet; ","")&amp;IF(I42="","Missing frame finish ID; ",IF(COUNTIFS('Finish Register'!$P$8:$P$57,SUBSTITUTE(SUBSTITUTE(SUBSTITUTE(UPPER(TRIM(I42&amp;"")),"~","~~"),"*","~*"),"?","~?"))=0,"Unknown frame finish ID; ",IF(COUNTIFS('Finish Register'!$P$8:$P$57,SUBSTITUTE(SUBSTITUTE(SUBSTITUTE(UPPER(TRIM(I42&amp;"")),"~","~~"),"*","~*"),"?","~?"))&gt;1,"Duplicate frame finish ID; ",""))))</x:f>
      </x:c>
      <x:c r="R42" s="15" t="str">
        <x:f>IF(A42="","",UPPER(TRIM(A42&amp;"")))</x:f>
      </x:c>
    </x:row>
    <x:row r="43" ht="27" customHeight="1">
      <x:c r="A43" s="13"/>
      <x:c r="B43" s="13"/>
      <x:c r="C43" s="17"/>
      <x:c r="D43" s="17"/>
      <x:c r="E43" s="17"/>
      <x:c r="F43" s="17"/>
      <x:c r="G43" s="17"/>
      <x:c r="H43" s="13"/>
      <x:c r="I43" s="13"/>
      <x:c r="J43" s="13"/>
      <x:c r="K43" s="13"/>
      <x:c r="L43" s="13"/>
      <x:c r="M43" s="18"/>
      <x:c r="N43" s="13"/>
      <x:c r="O43" s="13"/>
      <x:c r="P43" s="15" t="str">
        <x:f>IF(COUNTA(A43:O43)=0,"",IF(R43="","Missing Door ID; ","")&amp;IF(AND(R43&lt;&gt;"",COUNTIFS('Opening &amp; Frame'!$R$8:$R$57,SUBSTITUTE(SUBSTITUTE(SUBSTITUTE(R43,"~","~~"),"*","~*"),"?","~?"))&gt;1),"Duplicate Door ID; ","")&amp;IF(B43="","Missing dimension status; ","")&amp;IF(ISNUMBER(C43),IF(C43&gt;0,"","Check C dimension; "),"Check C dimension; ")&amp;IF(ISNUMBER(D43),IF(D43&gt;0,"","Check D dimension; "),"Check D dimension; ")&amp;IF(ISNUMBER(E43),IF(E43&gt;0,"","Check E dimension; "),"Check E dimension; ")&amp;IF(ISNUMBER(F43),IF(F43&gt;0,"","Check F dimension; "),"Check F dimension; ")&amp;IF(ISNUMBER(G43),IF(G43&gt;0,"","Check G dimension; "),"Check G dimension; ")&amp;IF(OR(H43="",N43=""),"Check frame/drawing reference; ","")&amp;IF(AND(M43&lt;&gt;"",NOT(ISNUMBER(M43))),"Use a date value; ",""))</x:f>
      </x:c>
      <x:c r="Q43" s="15" t="str">
        <x:f>IF(COUNTA(A43:O43)=0,"",IF(AND(R43&lt;&gt;"",COUNTIFS('Door Schedule'!$T$8:$T$57,SUBSTITUTE(SUBSTITUTE(SUBSTITUTE(R43,"~","~~"),"*","~*"),"?","~?"))=0),"Unknown Door ID; ","")&amp;IF(AND(R43&lt;&gt;"",COUNTIFS('Door Schedule'!$T$8:$T$57,SUBSTITUTE(SUBSTITUTE(SUBSTITUTE(R43,"~","~~"),"*","~*"),"?","~?"))&gt;1),"Door ID duplicated in main sheet; ","")&amp;IF(I43="","Missing frame finish ID; ",IF(COUNTIFS('Finish Register'!$P$8:$P$57,SUBSTITUTE(SUBSTITUTE(SUBSTITUTE(UPPER(TRIM(I43&amp;"")),"~","~~"),"*","~*"),"?","~?"))=0,"Unknown frame finish ID; ",IF(COUNTIFS('Finish Register'!$P$8:$P$57,SUBSTITUTE(SUBSTITUTE(SUBSTITUTE(UPPER(TRIM(I43&amp;"")),"~","~~"),"*","~*"),"?","~?"))&gt;1,"Duplicate frame finish ID; ",""))))</x:f>
      </x:c>
      <x:c r="R43" s="15" t="str">
        <x:f>IF(A43="","",UPPER(TRIM(A43&amp;"")))</x:f>
      </x:c>
    </x:row>
    <x:row r="44" ht="27" customHeight="1">
      <x:c r="A44" s="13"/>
      <x:c r="B44" s="13"/>
      <x:c r="C44" s="17"/>
      <x:c r="D44" s="17"/>
      <x:c r="E44" s="17"/>
      <x:c r="F44" s="17"/>
      <x:c r="G44" s="17"/>
      <x:c r="H44" s="13"/>
      <x:c r="I44" s="13"/>
      <x:c r="J44" s="13"/>
      <x:c r="K44" s="13"/>
      <x:c r="L44" s="13"/>
      <x:c r="M44" s="18"/>
      <x:c r="N44" s="13"/>
      <x:c r="O44" s="13"/>
      <x:c r="P44" s="15" t="str">
        <x:f>IF(COUNTA(A44:O44)=0,"",IF(R44="","Missing Door ID; ","")&amp;IF(AND(R44&lt;&gt;"",COUNTIFS('Opening &amp; Frame'!$R$8:$R$57,SUBSTITUTE(SUBSTITUTE(SUBSTITUTE(R44,"~","~~"),"*","~*"),"?","~?"))&gt;1),"Duplicate Door ID; ","")&amp;IF(B44="","Missing dimension status; ","")&amp;IF(ISNUMBER(C44),IF(C44&gt;0,"","Check C dimension; "),"Check C dimension; ")&amp;IF(ISNUMBER(D44),IF(D44&gt;0,"","Check D dimension; "),"Check D dimension; ")&amp;IF(ISNUMBER(E44),IF(E44&gt;0,"","Check E dimension; "),"Check E dimension; ")&amp;IF(ISNUMBER(F44),IF(F44&gt;0,"","Check F dimension; "),"Check F dimension; ")&amp;IF(ISNUMBER(G44),IF(G44&gt;0,"","Check G dimension; "),"Check G dimension; ")&amp;IF(OR(H44="",N44=""),"Check frame/drawing reference; ","")&amp;IF(AND(M44&lt;&gt;"",NOT(ISNUMBER(M44))),"Use a date value; ",""))</x:f>
      </x:c>
      <x:c r="Q44" s="15" t="str">
        <x:f>IF(COUNTA(A44:O44)=0,"",IF(AND(R44&lt;&gt;"",COUNTIFS('Door Schedule'!$T$8:$T$57,SUBSTITUTE(SUBSTITUTE(SUBSTITUTE(R44,"~","~~"),"*","~*"),"?","~?"))=0),"Unknown Door ID; ","")&amp;IF(AND(R44&lt;&gt;"",COUNTIFS('Door Schedule'!$T$8:$T$57,SUBSTITUTE(SUBSTITUTE(SUBSTITUTE(R44,"~","~~"),"*","~*"),"?","~?"))&gt;1),"Door ID duplicated in main sheet; ","")&amp;IF(I44="","Missing frame finish ID; ",IF(COUNTIFS('Finish Register'!$P$8:$P$57,SUBSTITUTE(SUBSTITUTE(SUBSTITUTE(UPPER(TRIM(I44&amp;"")),"~","~~"),"*","~*"),"?","~?"))=0,"Unknown frame finish ID; ",IF(COUNTIFS('Finish Register'!$P$8:$P$57,SUBSTITUTE(SUBSTITUTE(SUBSTITUTE(UPPER(TRIM(I44&amp;"")),"~","~~"),"*","~*"),"?","~?"))&gt;1,"Duplicate frame finish ID; ",""))))</x:f>
      </x:c>
      <x:c r="R44" s="15" t="str">
        <x:f>IF(A44="","",UPPER(TRIM(A44&amp;"")))</x:f>
      </x:c>
    </x:row>
    <x:row r="45" ht="27" customHeight="1">
      <x:c r="A45" s="13"/>
      <x:c r="B45" s="13"/>
      <x:c r="C45" s="17"/>
      <x:c r="D45" s="17"/>
      <x:c r="E45" s="17"/>
      <x:c r="F45" s="17"/>
      <x:c r="G45" s="17"/>
      <x:c r="H45" s="13"/>
      <x:c r="I45" s="13"/>
      <x:c r="J45" s="13"/>
      <x:c r="K45" s="13"/>
      <x:c r="L45" s="13"/>
      <x:c r="M45" s="18"/>
      <x:c r="N45" s="13"/>
      <x:c r="O45" s="13"/>
      <x:c r="P45" s="15" t="str">
        <x:f>IF(COUNTA(A45:O45)=0,"",IF(R45="","Missing Door ID; ","")&amp;IF(AND(R45&lt;&gt;"",COUNTIFS('Opening &amp; Frame'!$R$8:$R$57,SUBSTITUTE(SUBSTITUTE(SUBSTITUTE(R45,"~","~~"),"*","~*"),"?","~?"))&gt;1),"Duplicate Door ID; ","")&amp;IF(B45="","Missing dimension status; ","")&amp;IF(ISNUMBER(C45),IF(C45&gt;0,"","Check C dimension; "),"Check C dimension; ")&amp;IF(ISNUMBER(D45),IF(D45&gt;0,"","Check D dimension; "),"Check D dimension; ")&amp;IF(ISNUMBER(E45),IF(E45&gt;0,"","Check E dimension; "),"Check E dimension; ")&amp;IF(ISNUMBER(F45),IF(F45&gt;0,"","Check F dimension; "),"Check F dimension; ")&amp;IF(ISNUMBER(G45),IF(G45&gt;0,"","Check G dimension; "),"Check G dimension; ")&amp;IF(OR(H45="",N45=""),"Check frame/drawing reference; ","")&amp;IF(AND(M45&lt;&gt;"",NOT(ISNUMBER(M45))),"Use a date value; ",""))</x:f>
      </x:c>
      <x:c r="Q45" s="15" t="str">
        <x:f>IF(COUNTA(A45:O45)=0,"",IF(AND(R45&lt;&gt;"",COUNTIFS('Door Schedule'!$T$8:$T$57,SUBSTITUTE(SUBSTITUTE(SUBSTITUTE(R45,"~","~~"),"*","~*"),"?","~?"))=0),"Unknown Door ID; ","")&amp;IF(AND(R45&lt;&gt;"",COUNTIFS('Door Schedule'!$T$8:$T$57,SUBSTITUTE(SUBSTITUTE(SUBSTITUTE(R45,"~","~~"),"*","~*"),"?","~?"))&gt;1),"Door ID duplicated in main sheet; ","")&amp;IF(I45="","Missing frame finish ID; ",IF(COUNTIFS('Finish Register'!$P$8:$P$57,SUBSTITUTE(SUBSTITUTE(SUBSTITUTE(UPPER(TRIM(I45&amp;"")),"~","~~"),"*","~*"),"?","~?"))=0,"Unknown frame finish ID; ",IF(COUNTIFS('Finish Register'!$P$8:$P$57,SUBSTITUTE(SUBSTITUTE(SUBSTITUTE(UPPER(TRIM(I45&amp;"")),"~","~~"),"*","~*"),"?","~?"))&gt;1,"Duplicate frame finish ID; ",""))))</x:f>
      </x:c>
      <x:c r="R45" s="15" t="str">
        <x:f>IF(A45="","",UPPER(TRIM(A45&amp;"")))</x:f>
      </x:c>
    </x:row>
    <x:row r="46" ht="27" customHeight="1">
      <x:c r="A46" s="13"/>
      <x:c r="B46" s="13"/>
      <x:c r="C46" s="17"/>
      <x:c r="D46" s="17"/>
      <x:c r="E46" s="17"/>
      <x:c r="F46" s="17"/>
      <x:c r="G46" s="17"/>
      <x:c r="H46" s="13"/>
      <x:c r="I46" s="13"/>
      <x:c r="J46" s="13"/>
      <x:c r="K46" s="13"/>
      <x:c r="L46" s="13"/>
      <x:c r="M46" s="18"/>
      <x:c r="N46" s="13"/>
      <x:c r="O46" s="13"/>
      <x:c r="P46" s="15" t="str">
        <x:f>IF(COUNTA(A46:O46)=0,"",IF(R46="","Missing Door ID; ","")&amp;IF(AND(R46&lt;&gt;"",COUNTIFS('Opening &amp; Frame'!$R$8:$R$57,SUBSTITUTE(SUBSTITUTE(SUBSTITUTE(R46,"~","~~"),"*","~*"),"?","~?"))&gt;1),"Duplicate Door ID; ","")&amp;IF(B46="","Missing dimension status; ","")&amp;IF(ISNUMBER(C46),IF(C46&gt;0,"","Check C dimension; "),"Check C dimension; ")&amp;IF(ISNUMBER(D46),IF(D46&gt;0,"","Check D dimension; "),"Check D dimension; ")&amp;IF(ISNUMBER(E46),IF(E46&gt;0,"","Check E dimension; "),"Check E dimension; ")&amp;IF(ISNUMBER(F46),IF(F46&gt;0,"","Check F dimension; "),"Check F dimension; ")&amp;IF(ISNUMBER(G46),IF(G46&gt;0,"","Check G dimension; "),"Check G dimension; ")&amp;IF(OR(H46="",N46=""),"Check frame/drawing reference; ","")&amp;IF(AND(M46&lt;&gt;"",NOT(ISNUMBER(M46))),"Use a date value; ",""))</x:f>
      </x:c>
      <x:c r="Q46" s="15" t="str">
        <x:f>IF(COUNTA(A46:O46)=0,"",IF(AND(R46&lt;&gt;"",COUNTIFS('Door Schedule'!$T$8:$T$57,SUBSTITUTE(SUBSTITUTE(SUBSTITUTE(R46,"~","~~"),"*","~*"),"?","~?"))=0),"Unknown Door ID; ","")&amp;IF(AND(R46&lt;&gt;"",COUNTIFS('Door Schedule'!$T$8:$T$57,SUBSTITUTE(SUBSTITUTE(SUBSTITUTE(R46,"~","~~"),"*","~*"),"?","~?"))&gt;1),"Door ID duplicated in main sheet; ","")&amp;IF(I46="","Missing frame finish ID; ",IF(COUNTIFS('Finish Register'!$P$8:$P$57,SUBSTITUTE(SUBSTITUTE(SUBSTITUTE(UPPER(TRIM(I46&amp;"")),"~","~~"),"*","~*"),"?","~?"))=0,"Unknown frame finish ID; ",IF(COUNTIFS('Finish Register'!$P$8:$P$57,SUBSTITUTE(SUBSTITUTE(SUBSTITUTE(UPPER(TRIM(I46&amp;"")),"~","~~"),"*","~*"),"?","~?"))&gt;1,"Duplicate frame finish ID; ",""))))</x:f>
      </x:c>
      <x:c r="R46" s="15" t="str">
        <x:f>IF(A46="","",UPPER(TRIM(A46&amp;"")))</x:f>
      </x:c>
    </x:row>
    <x:row r="47" ht="27" customHeight="1">
      <x:c r="A47" s="13"/>
      <x:c r="B47" s="13"/>
      <x:c r="C47" s="17"/>
      <x:c r="D47" s="17"/>
      <x:c r="E47" s="17"/>
      <x:c r="F47" s="17"/>
      <x:c r="G47" s="17"/>
      <x:c r="H47" s="13"/>
      <x:c r="I47" s="13"/>
      <x:c r="J47" s="13"/>
      <x:c r="K47" s="13"/>
      <x:c r="L47" s="13"/>
      <x:c r="M47" s="18"/>
      <x:c r="N47" s="13"/>
      <x:c r="O47" s="13"/>
      <x:c r="P47" s="15" t="str">
        <x:f>IF(COUNTA(A47:O47)=0,"",IF(R47="","Missing Door ID; ","")&amp;IF(AND(R47&lt;&gt;"",COUNTIFS('Opening &amp; Frame'!$R$8:$R$57,SUBSTITUTE(SUBSTITUTE(SUBSTITUTE(R47,"~","~~"),"*","~*"),"?","~?"))&gt;1),"Duplicate Door ID; ","")&amp;IF(B47="","Missing dimension status; ","")&amp;IF(ISNUMBER(C47),IF(C47&gt;0,"","Check C dimension; "),"Check C dimension; ")&amp;IF(ISNUMBER(D47),IF(D47&gt;0,"","Check D dimension; "),"Check D dimension; ")&amp;IF(ISNUMBER(E47),IF(E47&gt;0,"","Check E dimension; "),"Check E dimension; ")&amp;IF(ISNUMBER(F47),IF(F47&gt;0,"","Check F dimension; "),"Check F dimension; ")&amp;IF(ISNUMBER(G47),IF(G47&gt;0,"","Check G dimension; "),"Check G dimension; ")&amp;IF(OR(H47="",N47=""),"Check frame/drawing reference; ","")&amp;IF(AND(M47&lt;&gt;"",NOT(ISNUMBER(M47))),"Use a date value; ",""))</x:f>
      </x:c>
      <x:c r="Q47" s="15" t="str">
        <x:f>IF(COUNTA(A47:O47)=0,"",IF(AND(R47&lt;&gt;"",COUNTIFS('Door Schedule'!$T$8:$T$57,SUBSTITUTE(SUBSTITUTE(SUBSTITUTE(R47,"~","~~"),"*","~*"),"?","~?"))=0),"Unknown Door ID; ","")&amp;IF(AND(R47&lt;&gt;"",COUNTIFS('Door Schedule'!$T$8:$T$57,SUBSTITUTE(SUBSTITUTE(SUBSTITUTE(R47,"~","~~"),"*","~*"),"?","~?"))&gt;1),"Door ID duplicated in main sheet; ","")&amp;IF(I47="","Missing frame finish ID; ",IF(COUNTIFS('Finish Register'!$P$8:$P$57,SUBSTITUTE(SUBSTITUTE(SUBSTITUTE(UPPER(TRIM(I47&amp;"")),"~","~~"),"*","~*"),"?","~?"))=0,"Unknown frame finish ID; ",IF(COUNTIFS('Finish Register'!$P$8:$P$57,SUBSTITUTE(SUBSTITUTE(SUBSTITUTE(UPPER(TRIM(I47&amp;"")),"~","~~"),"*","~*"),"?","~?"))&gt;1,"Duplicate frame finish ID; ",""))))</x:f>
      </x:c>
      <x:c r="R47" s="15" t="str">
        <x:f>IF(A47="","",UPPER(TRIM(A47&amp;"")))</x:f>
      </x:c>
    </x:row>
    <x:row r="48" ht="27" customHeight="1">
      <x:c r="A48" s="13"/>
      <x:c r="B48" s="13"/>
      <x:c r="C48" s="17"/>
      <x:c r="D48" s="17"/>
      <x:c r="E48" s="17"/>
      <x:c r="F48" s="17"/>
      <x:c r="G48" s="17"/>
      <x:c r="H48" s="13"/>
      <x:c r="I48" s="13"/>
      <x:c r="J48" s="13"/>
      <x:c r="K48" s="13"/>
      <x:c r="L48" s="13"/>
      <x:c r="M48" s="18"/>
      <x:c r="N48" s="13"/>
      <x:c r="O48" s="13"/>
      <x:c r="P48" s="15" t="str">
        <x:f>IF(COUNTA(A48:O48)=0,"",IF(R48="","Missing Door ID; ","")&amp;IF(AND(R48&lt;&gt;"",COUNTIFS('Opening &amp; Frame'!$R$8:$R$57,SUBSTITUTE(SUBSTITUTE(SUBSTITUTE(R48,"~","~~"),"*","~*"),"?","~?"))&gt;1),"Duplicate Door ID; ","")&amp;IF(B48="","Missing dimension status; ","")&amp;IF(ISNUMBER(C48),IF(C48&gt;0,"","Check C dimension; "),"Check C dimension; ")&amp;IF(ISNUMBER(D48),IF(D48&gt;0,"","Check D dimension; "),"Check D dimension; ")&amp;IF(ISNUMBER(E48),IF(E48&gt;0,"","Check E dimension; "),"Check E dimension; ")&amp;IF(ISNUMBER(F48),IF(F48&gt;0,"","Check F dimension; "),"Check F dimension; ")&amp;IF(ISNUMBER(G48),IF(G48&gt;0,"","Check G dimension; "),"Check G dimension; ")&amp;IF(OR(H48="",N48=""),"Check frame/drawing reference; ","")&amp;IF(AND(M48&lt;&gt;"",NOT(ISNUMBER(M48))),"Use a date value; ",""))</x:f>
      </x:c>
      <x:c r="Q48" s="15" t="str">
        <x:f>IF(COUNTA(A48:O48)=0,"",IF(AND(R48&lt;&gt;"",COUNTIFS('Door Schedule'!$T$8:$T$57,SUBSTITUTE(SUBSTITUTE(SUBSTITUTE(R48,"~","~~"),"*","~*"),"?","~?"))=0),"Unknown Door ID; ","")&amp;IF(AND(R48&lt;&gt;"",COUNTIFS('Door Schedule'!$T$8:$T$57,SUBSTITUTE(SUBSTITUTE(SUBSTITUTE(R48,"~","~~"),"*","~*"),"?","~?"))&gt;1),"Door ID duplicated in main sheet; ","")&amp;IF(I48="","Missing frame finish ID; ",IF(COUNTIFS('Finish Register'!$P$8:$P$57,SUBSTITUTE(SUBSTITUTE(SUBSTITUTE(UPPER(TRIM(I48&amp;"")),"~","~~"),"*","~*"),"?","~?"))=0,"Unknown frame finish ID; ",IF(COUNTIFS('Finish Register'!$P$8:$P$57,SUBSTITUTE(SUBSTITUTE(SUBSTITUTE(UPPER(TRIM(I48&amp;"")),"~","~~"),"*","~*"),"?","~?"))&gt;1,"Duplicate frame finish ID; ",""))))</x:f>
      </x:c>
      <x:c r="R48" s="15" t="str">
        <x:f>IF(A48="","",UPPER(TRIM(A48&amp;"")))</x:f>
      </x:c>
    </x:row>
    <x:row r="49" ht="27" customHeight="1">
      <x:c r="A49" s="13"/>
      <x:c r="B49" s="13"/>
      <x:c r="C49" s="17"/>
      <x:c r="D49" s="17"/>
      <x:c r="E49" s="17"/>
      <x:c r="F49" s="17"/>
      <x:c r="G49" s="17"/>
      <x:c r="H49" s="13"/>
      <x:c r="I49" s="13"/>
      <x:c r="J49" s="13"/>
      <x:c r="K49" s="13"/>
      <x:c r="L49" s="13"/>
      <x:c r="M49" s="18"/>
      <x:c r="N49" s="13"/>
      <x:c r="O49" s="13"/>
      <x:c r="P49" s="15" t="str">
        <x:f>IF(COUNTA(A49:O49)=0,"",IF(R49="","Missing Door ID; ","")&amp;IF(AND(R49&lt;&gt;"",COUNTIFS('Opening &amp; Frame'!$R$8:$R$57,SUBSTITUTE(SUBSTITUTE(SUBSTITUTE(R49,"~","~~"),"*","~*"),"?","~?"))&gt;1),"Duplicate Door ID; ","")&amp;IF(B49="","Missing dimension status; ","")&amp;IF(ISNUMBER(C49),IF(C49&gt;0,"","Check C dimension; "),"Check C dimension; ")&amp;IF(ISNUMBER(D49),IF(D49&gt;0,"","Check D dimension; "),"Check D dimension; ")&amp;IF(ISNUMBER(E49),IF(E49&gt;0,"","Check E dimension; "),"Check E dimension; ")&amp;IF(ISNUMBER(F49),IF(F49&gt;0,"","Check F dimension; "),"Check F dimension; ")&amp;IF(ISNUMBER(G49),IF(G49&gt;0,"","Check G dimension; "),"Check G dimension; ")&amp;IF(OR(H49="",N49=""),"Check frame/drawing reference; ","")&amp;IF(AND(M49&lt;&gt;"",NOT(ISNUMBER(M49))),"Use a date value; ",""))</x:f>
      </x:c>
      <x:c r="Q49" s="15" t="str">
        <x:f>IF(COUNTA(A49:O49)=0,"",IF(AND(R49&lt;&gt;"",COUNTIFS('Door Schedule'!$T$8:$T$57,SUBSTITUTE(SUBSTITUTE(SUBSTITUTE(R49,"~","~~"),"*","~*"),"?","~?"))=0),"Unknown Door ID; ","")&amp;IF(AND(R49&lt;&gt;"",COUNTIFS('Door Schedule'!$T$8:$T$57,SUBSTITUTE(SUBSTITUTE(SUBSTITUTE(R49,"~","~~"),"*","~*"),"?","~?"))&gt;1),"Door ID duplicated in main sheet; ","")&amp;IF(I49="","Missing frame finish ID; ",IF(COUNTIFS('Finish Register'!$P$8:$P$57,SUBSTITUTE(SUBSTITUTE(SUBSTITUTE(UPPER(TRIM(I49&amp;"")),"~","~~"),"*","~*"),"?","~?"))=0,"Unknown frame finish ID; ",IF(COUNTIFS('Finish Register'!$P$8:$P$57,SUBSTITUTE(SUBSTITUTE(SUBSTITUTE(UPPER(TRIM(I49&amp;"")),"~","~~"),"*","~*"),"?","~?"))&gt;1,"Duplicate frame finish ID; ",""))))</x:f>
      </x:c>
      <x:c r="R49" s="15" t="str">
        <x:f>IF(A49="","",UPPER(TRIM(A49&amp;"")))</x:f>
      </x:c>
    </x:row>
    <x:row r="50" ht="27" customHeight="1">
      <x:c r="A50" s="13"/>
      <x:c r="B50" s="13"/>
      <x:c r="C50" s="17"/>
      <x:c r="D50" s="17"/>
      <x:c r="E50" s="17"/>
      <x:c r="F50" s="17"/>
      <x:c r="G50" s="17"/>
      <x:c r="H50" s="13"/>
      <x:c r="I50" s="13"/>
      <x:c r="J50" s="13"/>
      <x:c r="K50" s="13"/>
      <x:c r="L50" s="13"/>
      <x:c r="M50" s="18"/>
      <x:c r="N50" s="13"/>
      <x:c r="O50" s="13"/>
      <x:c r="P50" s="15" t="str">
        <x:f>IF(COUNTA(A50:O50)=0,"",IF(R50="","Missing Door ID; ","")&amp;IF(AND(R50&lt;&gt;"",COUNTIFS('Opening &amp; Frame'!$R$8:$R$57,SUBSTITUTE(SUBSTITUTE(SUBSTITUTE(R50,"~","~~"),"*","~*"),"?","~?"))&gt;1),"Duplicate Door ID; ","")&amp;IF(B50="","Missing dimension status; ","")&amp;IF(ISNUMBER(C50),IF(C50&gt;0,"","Check C dimension; "),"Check C dimension; ")&amp;IF(ISNUMBER(D50),IF(D50&gt;0,"","Check D dimension; "),"Check D dimension; ")&amp;IF(ISNUMBER(E50),IF(E50&gt;0,"","Check E dimension; "),"Check E dimension; ")&amp;IF(ISNUMBER(F50),IF(F50&gt;0,"","Check F dimension; "),"Check F dimension; ")&amp;IF(ISNUMBER(G50),IF(G50&gt;0,"","Check G dimension; "),"Check G dimension; ")&amp;IF(OR(H50="",N50=""),"Check frame/drawing reference; ","")&amp;IF(AND(M50&lt;&gt;"",NOT(ISNUMBER(M50))),"Use a date value; ",""))</x:f>
      </x:c>
      <x:c r="Q50" s="15" t="str">
        <x:f>IF(COUNTA(A50:O50)=0,"",IF(AND(R50&lt;&gt;"",COUNTIFS('Door Schedule'!$T$8:$T$57,SUBSTITUTE(SUBSTITUTE(SUBSTITUTE(R50,"~","~~"),"*","~*"),"?","~?"))=0),"Unknown Door ID; ","")&amp;IF(AND(R50&lt;&gt;"",COUNTIFS('Door Schedule'!$T$8:$T$57,SUBSTITUTE(SUBSTITUTE(SUBSTITUTE(R50,"~","~~"),"*","~*"),"?","~?"))&gt;1),"Door ID duplicated in main sheet; ","")&amp;IF(I50="","Missing frame finish ID; ",IF(COUNTIFS('Finish Register'!$P$8:$P$57,SUBSTITUTE(SUBSTITUTE(SUBSTITUTE(UPPER(TRIM(I50&amp;"")),"~","~~"),"*","~*"),"?","~?"))=0,"Unknown frame finish ID; ",IF(COUNTIFS('Finish Register'!$P$8:$P$57,SUBSTITUTE(SUBSTITUTE(SUBSTITUTE(UPPER(TRIM(I50&amp;"")),"~","~~"),"*","~*"),"?","~?"))&gt;1,"Duplicate frame finish ID; ",""))))</x:f>
      </x:c>
      <x:c r="R50" s="15" t="str">
        <x:f>IF(A50="","",UPPER(TRIM(A50&amp;"")))</x:f>
      </x:c>
    </x:row>
    <x:row r="51" ht="27" customHeight="1">
      <x:c r="A51" s="13"/>
      <x:c r="B51" s="13"/>
      <x:c r="C51" s="17"/>
      <x:c r="D51" s="17"/>
      <x:c r="E51" s="17"/>
      <x:c r="F51" s="17"/>
      <x:c r="G51" s="17"/>
      <x:c r="H51" s="13"/>
      <x:c r="I51" s="13"/>
      <x:c r="J51" s="13"/>
      <x:c r="K51" s="13"/>
      <x:c r="L51" s="13"/>
      <x:c r="M51" s="18"/>
      <x:c r="N51" s="13"/>
      <x:c r="O51" s="13"/>
      <x:c r="P51" s="15" t="str">
        <x:f>IF(COUNTA(A51:O51)=0,"",IF(R51="","Missing Door ID; ","")&amp;IF(AND(R51&lt;&gt;"",COUNTIFS('Opening &amp; Frame'!$R$8:$R$57,SUBSTITUTE(SUBSTITUTE(SUBSTITUTE(R51,"~","~~"),"*","~*"),"?","~?"))&gt;1),"Duplicate Door ID; ","")&amp;IF(B51="","Missing dimension status; ","")&amp;IF(ISNUMBER(C51),IF(C51&gt;0,"","Check C dimension; "),"Check C dimension; ")&amp;IF(ISNUMBER(D51),IF(D51&gt;0,"","Check D dimension; "),"Check D dimension; ")&amp;IF(ISNUMBER(E51),IF(E51&gt;0,"","Check E dimension; "),"Check E dimension; ")&amp;IF(ISNUMBER(F51),IF(F51&gt;0,"","Check F dimension; "),"Check F dimension; ")&amp;IF(ISNUMBER(G51),IF(G51&gt;0,"","Check G dimension; "),"Check G dimension; ")&amp;IF(OR(H51="",N51=""),"Check frame/drawing reference; ","")&amp;IF(AND(M51&lt;&gt;"",NOT(ISNUMBER(M51))),"Use a date value; ",""))</x:f>
      </x:c>
      <x:c r="Q51" s="15" t="str">
        <x:f>IF(COUNTA(A51:O51)=0,"",IF(AND(R51&lt;&gt;"",COUNTIFS('Door Schedule'!$T$8:$T$57,SUBSTITUTE(SUBSTITUTE(SUBSTITUTE(R51,"~","~~"),"*","~*"),"?","~?"))=0),"Unknown Door ID; ","")&amp;IF(AND(R51&lt;&gt;"",COUNTIFS('Door Schedule'!$T$8:$T$57,SUBSTITUTE(SUBSTITUTE(SUBSTITUTE(R51,"~","~~"),"*","~*"),"?","~?"))&gt;1),"Door ID duplicated in main sheet; ","")&amp;IF(I51="","Missing frame finish ID; ",IF(COUNTIFS('Finish Register'!$P$8:$P$57,SUBSTITUTE(SUBSTITUTE(SUBSTITUTE(UPPER(TRIM(I51&amp;"")),"~","~~"),"*","~*"),"?","~?"))=0,"Unknown frame finish ID; ",IF(COUNTIFS('Finish Register'!$P$8:$P$57,SUBSTITUTE(SUBSTITUTE(SUBSTITUTE(UPPER(TRIM(I51&amp;"")),"~","~~"),"*","~*"),"?","~?"))&gt;1,"Duplicate frame finish ID; ",""))))</x:f>
      </x:c>
      <x:c r="R51" s="15" t="str">
        <x:f>IF(A51="","",UPPER(TRIM(A51&amp;"")))</x:f>
      </x:c>
    </x:row>
    <x:row r="52" ht="27" customHeight="1">
      <x:c r="A52" s="13"/>
      <x:c r="B52" s="13"/>
      <x:c r="C52" s="17"/>
      <x:c r="D52" s="17"/>
      <x:c r="E52" s="17"/>
      <x:c r="F52" s="17"/>
      <x:c r="G52" s="17"/>
      <x:c r="H52" s="13"/>
      <x:c r="I52" s="13"/>
      <x:c r="J52" s="13"/>
      <x:c r="K52" s="13"/>
      <x:c r="L52" s="13"/>
      <x:c r="M52" s="18"/>
      <x:c r="N52" s="13"/>
      <x:c r="O52" s="13"/>
      <x:c r="P52" s="15" t="str">
        <x:f>IF(COUNTA(A52:O52)=0,"",IF(R52="","Missing Door ID; ","")&amp;IF(AND(R52&lt;&gt;"",COUNTIFS('Opening &amp; Frame'!$R$8:$R$57,SUBSTITUTE(SUBSTITUTE(SUBSTITUTE(R52,"~","~~"),"*","~*"),"?","~?"))&gt;1),"Duplicate Door ID; ","")&amp;IF(B52="","Missing dimension status; ","")&amp;IF(ISNUMBER(C52),IF(C52&gt;0,"","Check C dimension; "),"Check C dimension; ")&amp;IF(ISNUMBER(D52),IF(D52&gt;0,"","Check D dimension; "),"Check D dimension; ")&amp;IF(ISNUMBER(E52),IF(E52&gt;0,"","Check E dimension; "),"Check E dimension; ")&amp;IF(ISNUMBER(F52),IF(F52&gt;0,"","Check F dimension; "),"Check F dimension; ")&amp;IF(ISNUMBER(G52),IF(G52&gt;0,"","Check G dimension; "),"Check G dimension; ")&amp;IF(OR(H52="",N52=""),"Check frame/drawing reference; ","")&amp;IF(AND(M52&lt;&gt;"",NOT(ISNUMBER(M52))),"Use a date value; ",""))</x:f>
      </x:c>
      <x:c r="Q52" s="15" t="str">
        <x:f>IF(COUNTA(A52:O52)=0,"",IF(AND(R52&lt;&gt;"",COUNTIFS('Door Schedule'!$T$8:$T$57,SUBSTITUTE(SUBSTITUTE(SUBSTITUTE(R52,"~","~~"),"*","~*"),"?","~?"))=0),"Unknown Door ID; ","")&amp;IF(AND(R52&lt;&gt;"",COUNTIFS('Door Schedule'!$T$8:$T$57,SUBSTITUTE(SUBSTITUTE(SUBSTITUTE(R52,"~","~~"),"*","~*"),"?","~?"))&gt;1),"Door ID duplicated in main sheet; ","")&amp;IF(I52="","Missing frame finish ID; ",IF(COUNTIFS('Finish Register'!$P$8:$P$57,SUBSTITUTE(SUBSTITUTE(SUBSTITUTE(UPPER(TRIM(I52&amp;"")),"~","~~"),"*","~*"),"?","~?"))=0,"Unknown frame finish ID; ",IF(COUNTIFS('Finish Register'!$P$8:$P$57,SUBSTITUTE(SUBSTITUTE(SUBSTITUTE(UPPER(TRIM(I52&amp;"")),"~","~~"),"*","~*"),"?","~?"))&gt;1,"Duplicate frame finish ID; ",""))))</x:f>
      </x:c>
      <x:c r="R52" s="15" t="str">
        <x:f>IF(A52="","",UPPER(TRIM(A52&amp;"")))</x:f>
      </x:c>
    </x:row>
    <x:row r="53" ht="27" customHeight="1">
      <x:c r="A53" s="13"/>
      <x:c r="B53" s="13"/>
      <x:c r="C53" s="17"/>
      <x:c r="D53" s="17"/>
      <x:c r="E53" s="17"/>
      <x:c r="F53" s="17"/>
      <x:c r="G53" s="17"/>
      <x:c r="H53" s="13"/>
      <x:c r="I53" s="13"/>
      <x:c r="J53" s="13"/>
      <x:c r="K53" s="13"/>
      <x:c r="L53" s="13"/>
      <x:c r="M53" s="18"/>
      <x:c r="N53" s="13"/>
      <x:c r="O53" s="13"/>
      <x:c r="P53" s="15" t="str">
        <x:f>IF(COUNTA(A53:O53)=0,"",IF(R53="","Missing Door ID; ","")&amp;IF(AND(R53&lt;&gt;"",COUNTIFS('Opening &amp; Frame'!$R$8:$R$57,SUBSTITUTE(SUBSTITUTE(SUBSTITUTE(R53,"~","~~"),"*","~*"),"?","~?"))&gt;1),"Duplicate Door ID; ","")&amp;IF(B53="","Missing dimension status; ","")&amp;IF(ISNUMBER(C53),IF(C53&gt;0,"","Check C dimension; "),"Check C dimension; ")&amp;IF(ISNUMBER(D53),IF(D53&gt;0,"","Check D dimension; "),"Check D dimension; ")&amp;IF(ISNUMBER(E53),IF(E53&gt;0,"","Check E dimension; "),"Check E dimension; ")&amp;IF(ISNUMBER(F53),IF(F53&gt;0,"","Check F dimension; "),"Check F dimension; ")&amp;IF(ISNUMBER(G53),IF(G53&gt;0,"","Check G dimension; "),"Check G dimension; ")&amp;IF(OR(H53="",N53=""),"Check frame/drawing reference; ","")&amp;IF(AND(M53&lt;&gt;"",NOT(ISNUMBER(M53))),"Use a date value; ",""))</x:f>
      </x:c>
      <x:c r="Q53" s="15" t="str">
        <x:f>IF(COUNTA(A53:O53)=0,"",IF(AND(R53&lt;&gt;"",COUNTIFS('Door Schedule'!$T$8:$T$57,SUBSTITUTE(SUBSTITUTE(SUBSTITUTE(R53,"~","~~"),"*","~*"),"?","~?"))=0),"Unknown Door ID; ","")&amp;IF(AND(R53&lt;&gt;"",COUNTIFS('Door Schedule'!$T$8:$T$57,SUBSTITUTE(SUBSTITUTE(SUBSTITUTE(R53,"~","~~"),"*","~*"),"?","~?"))&gt;1),"Door ID duplicated in main sheet; ","")&amp;IF(I53="","Missing frame finish ID; ",IF(COUNTIFS('Finish Register'!$P$8:$P$57,SUBSTITUTE(SUBSTITUTE(SUBSTITUTE(UPPER(TRIM(I53&amp;"")),"~","~~"),"*","~*"),"?","~?"))=0,"Unknown frame finish ID; ",IF(COUNTIFS('Finish Register'!$P$8:$P$57,SUBSTITUTE(SUBSTITUTE(SUBSTITUTE(UPPER(TRIM(I53&amp;"")),"~","~~"),"*","~*"),"?","~?"))&gt;1,"Duplicate frame finish ID; ",""))))</x:f>
      </x:c>
      <x:c r="R53" s="15" t="str">
        <x:f>IF(A53="","",UPPER(TRIM(A53&amp;"")))</x:f>
      </x:c>
    </x:row>
    <x:row r="54" ht="27" customHeight="1">
      <x:c r="A54" s="13"/>
      <x:c r="B54" s="13"/>
      <x:c r="C54" s="17"/>
      <x:c r="D54" s="17"/>
      <x:c r="E54" s="17"/>
      <x:c r="F54" s="17"/>
      <x:c r="G54" s="17"/>
      <x:c r="H54" s="13"/>
      <x:c r="I54" s="13"/>
      <x:c r="J54" s="13"/>
      <x:c r="K54" s="13"/>
      <x:c r="L54" s="13"/>
      <x:c r="M54" s="18"/>
      <x:c r="N54" s="13"/>
      <x:c r="O54" s="13"/>
      <x:c r="P54" s="15" t="str">
        <x:f>IF(COUNTA(A54:O54)=0,"",IF(R54="","Missing Door ID; ","")&amp;IF(AND(R54&lt;&gt;"",COUNTIFS('Opening &amp; Frame'!$R$8:$R$57,SUBSTITUTE(SUBSTITUTE(SUBSTITUTE(R54,"~","~~"),"*","~*"),"?","~?"))&gt;1),"Duplicate Door ID; ","")&amp;IF(B54="","Missing dimension status; ","")&amp;IF(ISNUMBER(C54),IF(C54&gt;0,"","Check C dimension; "),"Check C dimension; ")&amp;IF(ISNUMBER(D54),IF(D54&gt;0,"","Check D dimension; "),"Check D dimension; ")&amp;IF(ISNUMBER(E54),IF(E54&gt;0,"","Check E dimension; "),"Check E dimension; ")&amp;IF(ISNUMBER(F54),IF(F54&gt;0,"","Check F dimension; "),"Check F dimension; ")&amp;IF(ISNUMBER(G54),IF(G54&gt;0,"","Check G dimension; "),"Check G dimension; ")&amp;IF(OR(H54="",N54=""),"Check frame/drawing reference; ","")&amp;IF(AND(M54&lt;&gt;"",NOT(ISNUMBER(M54))),"Use a date value; ",""))</x:f>
      </x:c>
      <x:c r="Q54" s="15" t="str">
        <x:f>IF(COUNTA(A54:O54)=0,"",IF(AND(R54&lt;&gt;"",COUNTIFS('Door Schedule'!$T$8:$T$57,SUBSTITUTE(SUBSTITUTE(SUBSTITUTE(R54,"~","~~"),"*","~*"),"?","~?"))=0),"Unknown Door ID; ","")&amp;IF(AND(R54&lt;&gt;"",COUNTIFS('Door Schedule'!$T$8:$T$57,SUBSTITUTE(SUBSTITUTE(SUBSTITUTE(R54,"~","~~"),"*","~*"),"?","~?"))&gt;1),"Door ID duplicated in main sheet; ","")&amp;IF(I54="","Missing frame finish ID; ",IF(COUNTIFS('Finish Register'!$P$8:$P$57,SUBSTITUTE(SUBSTITUTE(SUBSTITUTE(UPPER(TRIM(I54&amp;"")),"~","~~"),"*","~*"),"?","~?"))=0,"Unknown frame finish ID; ",IF(COUNTIFS('Finish Register'!$P$8:$P$57,SUBSTITUTE(SUBSTITUTE(SUBSTITUTE(UPPER(TRIM(I54&amp;"")),"~","~~"),"*","~*"),"?","~?"))&gt;1,"Duplicate frame finish ID; ",""))))</x:f>
      </x:c>
      <x:c r="R54" s="15" t="str">
        <x:f>IF(A54="","",UPPER(TRIM(A54&amp;"")))</x:f>
      </x:c>
    </x:row>
    <x:row r="55" ht="27" customHeight="1">
      <x:c r="A55" s="13"/>
      <x:c r="B55" s="13"/>
      <x:c r="C55" s="17"/>
      <x:c r="D55" s="17"/>
      <x:c r="E55" s="17"/>
      <x:c r="F55" s="17"/>
      <x:c r="G55" s="17"/>
      <x:c r="H55" s="13"/>
      <x:c r="I55" s="13"/>
      <x:c r="J55" s="13"/>
      <x:c r="K55" s="13"/>
      <x:c r="L55" s="13"/>
      <x:c r="M55" s="18"/>
      <x:c r="N55" s="13"/>
      <x:c r="O55" s="13"/>
      <x:c r="P55" s="15" t="str">
        <x:f>IF(COUNTA(A55:O55)=0,"",IF(R55="","Missing Door ID; ","")&amp;IF(AND(R55&lt;&gt;"",COUNTIFS('Opening &amp; Frame'!$R$8:$R$57,SUBSTITUTE(SUBSTITUTE(SUBSTITUTE(R55,"~","~~"),"*","~*"),"?","~?"))&gt;1),"Duplicate Door ID; ","")&amp;IF(B55="","Missing dimension status; ","")&amp;IF(ISNUMBER(C55),IF(C55&gt;0,"","Check C dimension; "),"Check C dimension; ")&amp;IF(ISNUMBER(D55),IF(D55&gt;0,"","Check D dimension; "),"Check D dimension; ")&amp;IF(ISNUMBER(E55),IF(E55&gt;0,"","Check E dimension; "),"Check E dimension; ")&amp;IF(ISNUMBER(F55),IF(F55&gt;0,"","Check F dimension; "),"Check F dimension; ")&amp;IF(ISNUMBER(G55),IF(G55&gt;0,"","Check G dimension; "),"Check G dimension; ")&amp;IF(OR(H55="",N55=""),"Check frame/drawing reference; ","")&amp;IF(AND(M55&lt;&gt;"",NOT(ISNUMBER(M55))),"Use a date value; ",""))</x:f>
      </x:c>
      <x:c r="Q55" s="15" t="str">
        <x:f>IF(COUNTA(A55:O55)=0,"",IF(AND(R55&lt;&gt;"",COUNTIFS('Door Schedule'!$T$8:$T$57,SUBSTITUTE(SUBSTITUTE(SUBSTITUTE(R55,"~","~~"),"*","~*"),"?","~?"))=0),"Unknown Door ID; ","")&amp;IF(AND(R55&lt;&gt;"",COUNTIFS('Door Schedule'!$T$8:$T$57,SUBSTITUTE(SUBSTITUTE(SUBSTITUTE(R55,"~","~~"),"*","~*"),"?","~?"))&gt;1),"Door ID duplicated in main sheet; ","")&amp;IF(I55="","Missing frame finish ID; ",IF(COUNTIFS('Finish Register'!$P$8:$P$57,SUBSTITUTE(SUBSTITUTE(SUBSTITUTE(UPPER(TRIM(I55&amp;"")),"~","~~"),"*","~*"),"?","~?"))=0,"Unknown frame finish ID; ",IF(COUNTIFS('Finish Register'!$P$8:$P$57,SUBSTITUTE(SUBSTITUTE(SUBSTITUTE(UPPER(TRIM(I55&amp;"")),"~","~~"),"*","~*"),"?","~?"))&gt;1,"Duplicate frame finish ID; ",""))))</x:f>
      </x:c>
      <x:c r="R55" s="15" t="str">
        <x:f>IF(A55="","",UPPER(TRIM(A55&amp;"")))</x:f>
      </x:c>
    </x:row>
    <x:row r="56" ht="27" customHeight="1">
      <x:c r="A56" s="13"/>
      <x:c r="B56" s="13"/>
      <x:c r="C56" s="17"/>
      <x:c r="D56" s="17"/>
      <x:c r="E56" s="17"/>
      <x:c r="F56" s="17"/>
      <x:c r="G56" s="17"/>
      <x:c r="H56" s="13"/>
      <x:c r="I56" s="13"/>
      <x:c r="J56" s="13"/>
      <x:c r="K56" s="13"/>
      <x:c r="L56" s="13"/>
      <x:c r="M56" s="18"/>
      <x:c r="N56" s="13"/>
      <x:c r="O56" s="13"/>
      <x:c r="P56" s="15" t="str">
        <x:f>IF(COUNTA(A56:O56)=0,"",IF(R56="","Missing Door ID; ","")&amp;IF(AND(R56&lt;&gt;"",COUNTIFS('Opening &amp; Frame'!$R$8:$R$57,SUBSTITUTE(SUBSTITUTE(SUBSTITUTE(R56,"~","~~"),"*","~*"),"?","~?"))&gt;1),"Duplicate Door ID; ","")&amp;IF(B56="","Missing dimension status; ","")&amp;IF(ISNUMBER(C56),IF(C56&gt;0,"","Check C dimension; "),"Check C dimension; ")&amp;IF(ISNUMBER(D56),IF(D56&gt;0,"","Check D dimension; "),"Check D dimension; ")&amp;IF(ISNUMBER(E56),IF(E56&gt;0,"","Check E dimension; "),"Check E dimension; ")&amp;IF(ISNUMBER(F56),IF(F56&gt;0,"","Check F dimension; "),"Check F dimension; ")&amp;IF(ISNUMBER(G56),IF(G56&gt;0,"","Check G dimension; "),"Check G dimension; ")&amp;IF(OR(H56="",N56=""),"Check frame/drawing reference; ","")&amp;IF(AND(M56&lt;&gt;"",NOT(ISNUMBER(M56))),"Use a date value; ",""))</x:f>
      </x:c>
      <x:c r="Q56" s="15" t="str">
        <x:f>IF(COUNTA(A56:O56)=0,"",IF(AND(R56&lt;&gt;"",COUNTIFS('Door Schedule'!$T$8:$T$57,SUBSTITUTE(SUBSTITUTE(SUBSTITUTE(R56,"~","~~"),"*","~*"),"?","~?"))=0),"Unknown Door ID; ","")&amp;IF(AND(R56&lt;&gt;"",COUNTIFS('Door Schedule'!$T$8:$T$57,SUBSTITUTE(SUBSTITUTE(SUBSTITUTE(R56,"~","~~"),"*","~*"),"?","~?"))&gt;1),"Door ID duplicated in main sheet; ","")&amp;IF(I56="","Missing frame finish ID; ",IF(COUNTIFS('Finish Register'!$P$8:$P$57,SUBSTITUTE(SUBSTITUTE(SUBSTITUTE(UPPER(TRIM(I56&amp;"")),"~","~~"),"*","~*"),"?","~?"))=0,"Unknown frame finish ID; ",IF(COUNTIFS('Finish Register'!$P$8:$P$57,SUBSTITUTE(SUBSTITUTE(SUBSTITUTE(UPPER(TRIM(I56&amp;"")),"~","~~"),"*","~*"),"?","~?"))&gt;1,"Duplicate frame finish ID; ",""))))</x:f>
      </x:c>
      <x:c r="R56" s="15" t="str">
        <x:f>IF(A56="","",UPPER(TRIM(A56&amp;"")))</x:f>
      </x:c>
    </x:row>
    <x:row r="57" ht="27" customHeight="1">
      <x:c r="A57" s="13"/>
      <x:c r="B57" s="13"/>
      <x:c r="C57" s="17"/>
      <x:c r="D57" s="17"/>
      <x:c r="E57" s="17"/>
      <x:c r="F57" s="17"/>
      <x:c r="G57" s="17"/>
      <x:c r="H57" s="13"/>
      <x:c r="I57" s="13"/>
      <x:c r="J57" s="13"/>
      <x:c r="K57" s="13"/>
      <x:c r="L57" s="13"/>
      <x:c r="M57" s="18"/>
      <x:c r="N57" s="13"/>
      <x:c r="O57" s="13"/>
      <x:c r="P57" s="15" t="str">
        <x:f>IF(COUNTA(A57:O57)=0,"",IF(R57="","Missing Door ID; ","")&amp;IF(AND(R57&lt;&gt;"",COUNTIFS('Opening &amp; Frame'!$R$8:$R$57,SUBSTITUTE(SUBSTITUTE(SUBSTITUTE(R57,"~","~~"),"*","~*"),"?","~?"))&gt;1),"Duplicate Door ID; ","")&amp;IF(B57="","Missing dimension status; ","")&amp;IF(ISNUMBER(C57),IF(C57&gt;0,"","Check C dimension; "),"Check C dimension; ")&amp;IF(ISNUMBER(D57),IF(D57&gt;0,"","Check D dimension; "),"Check D dimension; ")&amp;IF(ISNUMBER(E57),IF(E57&gt;0,"","Check E dimension; "),"Check E dimension; ")&amp;IF(ISNUMBER(F57),IF(F57&gt;0,"","Check F dimension; "),"Check F dimension; ")&amp;IF(ISNUMBER(G57),IF(G57&gt;0,"","Check G dimension; "),"Check G dimension; ")&amp;IF(OR(H57="",N57=""),"Check frame/drawing reference; ","")&amp;IF(AND(M57&lt;&gt;"",NOT(ISNUMBER(M57))),"Use a date value; ",""))</x:f>
      </x:c>
      <x:c r="Q57" s="15" t="str">
        <x:f>IF(COUNTA(A57:O57)=0,"",IF(AND(R57&lt;&gt;"",COUNTIFS('Door Schedule'!$T$8:$T$57,SUBSTITUTE(SUBSTITUTE(SUBSTITUTE(R57,"~","~~"),"*","~*"),"?","~?"))=0),"Unknown Door ID; ","")&amp;IF(AND(R57&lt;&gt;"",COUNTIFS('Door Schedule'!$T$8:$T$57,SUBSTITUTE(SUBSTITUTE(SUBSTITUTE(R57,"~","~~"),"*","~*"),"?","~?"))&gt;1),"Door ID duplicated in main sheet; ","")&amp;IF(I57="","Missing frame finish ID; ",IF(COUNTIFS('Finish Register'!$P$8:$P$57,SUBSTITUTE(SUBSTITUTE(SUBSTITUTE(UPPER(TRIM(I57&amp;"")),"~","~~"),"*","~*"),"?","~?"))=0,"Unknown frame finish ID; ",IF(COUNTIFS('Finish Register'!$P$8:$P$57,SUBSTITUTE(SUBSTITUTE(SUBSTITUTE(UPPER(TRIM(I57&amp;"")),"~","~~"),"*","~*"),"?","~?"))&gt;1,"Duplicate frame finish ID; ",""))))</x:f>
      </x:c>
      <x:c r="R57" s="15" t="str">
        <x:f>IF(A57="","",UPPER(TRIM(A57&amp;"")))</x:f>
      </x:c>
    </x:row>
  </x:sheetData>
  <x:conditionalFormatting sqref="P8:P57">
    <x:cfRule type="expression" dxfId="2" priority="1">
      <x:formula>LEN(P8)&gt;0</x:formula>
    </x:cfRule>
  </x:conditionalFormatting>
  <x:conditionalFormatting sqref="Q8:Q57">
    <x:cfRule type="expression" dxfId="3" priority="2">
      <x:formula>LEN(Q8)&gt;0</x:formula>
    </x:cfRule>
  </x:conditionalFormatting>
  <x:dataValidations count="3">
    <x:dataValidation type="list" sqref="B8:B57">
      <x:formula1>"To confirm,Field measured,Drawing dimensions,Under review"</x:formula1>
    </x:dataValidation>
    <x:dataValidation type="list" sqref="A8:A57">
      <x:formula1>INDIRECT("'Door Schedule'!$A$8:$A$57")</x:formula1>
    </x:dataValidation>
    <x:dataValidation type="list" sqref="I8:I57">
      <x:formula1>INDIRECT("'Finish Register'!$A$8:$A$57")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aeab0f7d3d6416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4" hidden="0" customWidth="1"/>
    <x:col min="2" max="2" width="22" hidden="0" customWidth="1"/>
    <x:col min="3" max="3" width="20" hidden="0" customWidth="1"/>
    <x:col min="4" max="4" width="20" hidden="0" customWidth="1"/>
    <x:col min="5" max="5" width="25" hidden="0" customWidth="1"/>
    <x:col min="6" max="6" width="18" hidden="0" customWidth="1"/>
    <x:col min="7" max="7" width="24" hidden="0" customWidth="1"/>
    <x:col min="8" max="8" width="26" hidden="0" customWidth="1"/>
    <x:col min="9" max="9" width="28" hidden="0" customWidth="1"/>
    <x:col min="10" max="10" width="28" hidden="0" customWidth="1"/>
    <x:col min="11" max="11" width="28" hidden="0" customWidth="1"/>
    <x:col min="12" max="12" width="21" hidden="0" customWidth="1"/>
    <x:col min="13" max="13" width="30" hidden="0" customWidth="1"/>
    <x:col min="14" max="14" width="28" hidden="0" customWidth="1"/>
    <x:col min="15" max="15" width="21" hidden="0" customWidth="1"/>
    <x:col min="16" max="16" width="28" hidden="0" customWidth="1"/>
    <x:col min="17" max="17" width="28" hidden="0" customWidth="1"/>
    <x:col min="18" max="18" width="42" hidden="0" customWidth="1"/>
    <x:col min="19" max="19" width="16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0" customHeight="1">
      <x:c r="A2" s="4" t="str">
        <x:v>Handing &amp; Requirements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7" customHeight="1">
      <x:c r="A3" s="8" t="str">
        <x:v>Use the stated viewing side and a dimensioned plan. LH/RH alone is insufficient. Requirements are entered and reviewed manually.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7" customHeight="1">
      <x:c r="A4" s="2" t="str">
        <x:v>Project</x:v>
      </x:c>
      <x:c r="B4" s="6"/>
      <x:c r="C4" s="6"/>
      <x:c r="D4" s="6"/>
      <x:c r="E4" s="2" t="str">
        <x:v>Issue / revision</x:v>
      </x:c>
      <x:c r="F4" s="6"/>
      <x:c r="G4" s="6"/>
      <x:c r="H4" s="6"/>
      <x:c r="I4" s="6"/>
      <x:c r="J4" s="2" t="str">
        <x:v>Issue date</x:v>
      </x:c>
      <x:c r="K4" s="7"/>
      <x:c r="L4" s="6"/>
      <x:c r="M4" s="2"/>
      <x:c r="N4" s="2"/>
      <x:c r="O4" s="2"/>
      <x:c r="P4" s="2"/>
      <x:c r="Q4" s="2"/>
      <x:c r="R4" s="2"/>
      <x:c r="S4" s="2"/>
    </x:row>
    <x:row r="5" ht="22" customHeight="1">
      <x:c r="A5" s="8" t="str">
        <x:v>50 blank rows. Use one Door ID per opening. Amber cells are editable; gray cells contain checks.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45" customHeight="1">
      <x:c r="A7" s="12" t="str">
        <x:v>Door ID</x:v>
      </x:c>
      <x:c r="B7" s="12" t="str">
        <x:v>Viewing side / room</x:v>
      </x:c>
      <x:c r="C7" s="12" t="str">
        <x:v>Leaf A position from view</x:v>
      </x:c>
      <x:c r="D7" s="12" t="str">
        <x:v>Hinge side from view</x:v>
      </x:c>
      <x:c r="E7" s="12" t="str">
        <x:v>Opens toward / direction</x:v>
      </x:c>
      <x:c r="F7" s="12" t="str">
        <x:v>Active leaf</x:v>
      </x:c>
      <x:c r="G7" s="12" t="str">
        <x:v>Opening sequence</x:v>
      </x:c>
      <x:c r="H7" s="12" t="str">
        <x:v>Handing drawing / revision</x:v>
      </x:c>
      <x:c r="I7" s="12" t="str">
        <x:v>Fire / smoke requirement</x:v>
      </x:c>
      <x:c r="J7" s="12" t="str">
        <x:v>Requirement basis / ref</x:v>
      </x:c>
      <x:c r="K7" s="12" t="str">
        <x:v>Assembly evidence ref</x:v>
      </x:c>
      <x:c r="L7" s="12" t="str">
        <x:v>Fire / smoke review</x:v>
      </x:c>
      <x:c r="M7" s="12" t="str">
        <x:v>Accessibility requirement</x:v>
      </x:c>
      <x:c r="N7" s="12" t="str">
        <x:v>Accessibility basis / ref</x:v>
      </x:c>
      <x:c r="O7" s="12" t="str">
        <x:v>Accessibility review</x:v>
      </x:c>
      <x:c r="P7" s="12" t="str">
        <x:v>Other requirement / ref</x:v>
      </x:c>
      <x:c r="Q7" s="12" t="str">
        <x:v>Review notes</x:v>
      </x:c>
      <x:c r="R7" s="12" t="str">
        <x:v>Data / reference issues (auto)</x:v>
      </x:c>
      <x:c r="S7" s="12" t="str">
        <x:v>Door ID key (auto)</x:v>
      </x:c>
    </x:row>
    <x:row r="8" ht="27" customHeight="1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  <x:c r="P8" s="13"/>
      <x:c r="Q8" s="13"/>
      <x:c r="R8" s="15" t="str">
        <x:f>IF(COUNTA(A8:Q8)=0,"",IF(S8="","Missing Door ID; ","")&amp;IF(AND(S8&lt;&gt;"",COUNTIFS('Handing &amp; Requirements'!$S$8:$S$57,SUBSTITUTE(SUBSTITUTE(SUBSTITUTE(S8,"~","~~"),"*","~*"),"?","~?"))&gt;1),"Duplicate Door ID; ","")&amp;IF(AND(S8&lt;&gt;"",COUNTIFS('Door Schedule'!$T$8:$T$57,SUBSTITUTE(SUBSTITUTE(SUBSTITUTE(S8,"~","~~"),"*","~*"),"?","~?"))=0),"Unknown Door ID; ","")&amp;IF(AND(S8&lt;&gt;"",COUNTIFS('Door Schedule'!$T$8:$T$57,SUBSTITUTE(SUBSTITUTE(SUBSTITUTE(S8,"~","~~"),"*","~*"),"?","~?"))&gt;1),"Door ID duplicated in main sheet; ","")&amp;IF(OR(B8="",D8="",E8="",H8=""),"Check view/hinge/swing/drawing; ","")&amp;IF(AND(COUNTIFS('Door Schedule'!$T$8:$T$57,SUBSTITUTE(SUBSTITUTE(SUBSTITUTE(S8,"~","~~"),"*","~*"),"?","~?"),'Door Schedule'!$G$8:$G$57,2)&gt;0,OR(C8="",F8="")),"Paired door: identify A and active leaf; ","")&amp;IF(OR(I8="",J8="",L8=""),"Record fire/smoke requirement/basis/review; ","")&amp;IF(OR(M8="",N8="",O8=""),"Record accessibility requirement/basis/review; ",""))</x:f>
      </x:c>
      <x:c r="S8" s="15" t="str">
        <x:f>IF(A8="","",UPPER(TRIM(A8&amp;"")))</x:f>
      </x:c>
    </x:row>
    <x:row r="9" ht="27" customHeight="1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  <x:c r="P9" s="13"/>
      <x:c r="Q9" s="13"/>
      <x:c r="R9" s="15" t="str">
        <x:f>IF(COUNTA(A9:Q9)=0,"",IF(S9="","Missing Door ID; ","")&amp;IF(AND(S9&lt;&gt;"",COUNTIFS('Handing &amp; Requirements'!$S$8:$S$57,SUBSTITUTE(SUBSTITUTE(SUBSTITUTE(S9,"~","~~"),"*","~*"),"?","~?"))&gt;1),"Duplicate Door ID; ","")&amp;IF(AND(S9&lt;&gt;"",COUNTIFS('Door Schedule'!$T$8:$T$57,SUBSTITUTE(SUBSTITUTE(SUBSTITUTE(S9,"~","~~"),"*","~*"),"?","~?"))=0),"Unknown Door ID; ","")&amp;IF(AND(S9&lt;&gt;"",COUNTIFS('Door Schedule'!$T$8:$T$57,SUBSTITUTE(SUBSTITUTE(SUBSTITUTE(S9,"~","~~"),"*","~*"),"?","~?"))&gt;1),"Door ID duplicated in main sheet; ","")&amp;IF(OR(B9="",D9="",E9="",H9=""),"Check view/hinge/swing/drawing; ","")&amp;IF(AND(COUNTIFS('Door Schedule'!$T$8:$T$57,SUBSTITUTE(SUBSTITUTE(SUBSTITUTE(S9,"~","~~"),"*","~*"),"?","~?"),'Door Schedule'!$G$8:$G$57,2)&gt;0,OR(C9="",F9="")),"Paired door: identify A and active leaf; ","")&amp;IF(OR(I9="",J9="",L9=""),"Record fire/smoke requirement/basis/review; ","")&amp;IF(OR(M9="",N9="",O9=""),"Record accessibility requirement/basis/review; ",""))</x:f>
      </x:c>
      <x:c r="S9" s="15" t="str">
        <x:f>IF(A9="","",UPPER(TRIM(A9&amp;"")))</x:f>
      </x:c>
    </x:row>
    <x:row r="10" ht="27" customHeight="1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  <x:c r="P10" s="13"/>
      <x:c r="Q10" s="13"/>
      <x:c r="R10" s="15" t="str">
        <x:f>IF(COUNTA(A10:Q10)=0,"",IF(S10="","Missing Door ID; ","")&amp;IF(AND(S10&lt;&gt;"",COUNTIFS('Handing &amp; Requirements'!$S$8:$S$57,SUBSTITUTE(SUBSTITUTE(SUBSTITUTE(S10,"~","~~"),"*","~*"),"?","~?"))&gt;1),"Duplicate Door ID; ","")&amp;IF(AND(S10&lt;&gt;"",COUNTIFS('Door Schedule'!$T$8:$T$57,SUBSTITUTE(SUBSTITUTE(SUBSTITUTE(S10,"~","~~"),"*","~*"),"?","~?"))=0),"Unknown Door ID; ","")&amp;IF(AND(S10&lt;&gt;"",COUNTIFS('Door Schedule'!$T$8:$T$57,SUBSTITUTE(SUBSTITUTE(SUBSTITUTE(S10,"~","~~"),"*","~*"),"?","~?"))&gt;1),"Door ID duplicated in main sheet; ","")&amp;IF(OR(B10="",D10="",E10="",H10=""),"Check view/hinge/swing/drawing; ","")&amp;IF(AND(COUNTIFS('Door Schedule'!$T$8:$T$57,SUBSTITUTE(SUBSTITUTE(SUBSTITUTE(S10,"~","~~"),"*","~*"),"?","~?"),'Door Schedule'!$G$8:$G$57,2)&gt;0,OR(C10="",F10="")),"Paired door: identify A and active leaf; ","")&amp;IF(OR(I10="",J10="",L10=""),"Record fire/smoke requirement/basis/review; ","")&amp;IF(OR(M10="",N10="",O10=""),"Record accessibility requirement/basis/review; ",""))</x:f>
      </x:c>
      <x:c r="S10" s="15" t="str">
        <x:f>IF(A10="","",UPPER(TRIM(A10&amp;"")))</x:f>
      </x:c>
    </x:row>
    <x:row r="11" ht="27" customHeight="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  <x:c r="P11" s="13"/>
      <x:c r="Q11" s="13"/>
      <x:c r="R11" s="15" t="str">
        <x:f>IF(COUNTA(A11:Q11)=0,"",IF(S11="","Missing Door ID; ","")&amp;IF(AND(S11&lt;&gt;"",COUNTIFS('Handing &amp; Requirements'!$S$8:$S$57,SUBSTITUTE(SUBSTITUTE(SUBSTITUTE(S11,"~","~~"),"*","~*"),"?","~?"))&gt;1),"Duplicate Door ID; ","")&amp;IF(AND(S11&lt;&gt;"",COUNTIFS('Door Schedule'!$T$8:$T$57,SUBSTITUTE(SUBSTITUTE(SUBSTITUTE(S11,"~","~~"),"*","~*"),"?","~?"))=0),"Unknown Door ID; ","")&amp;IF(AND(S11&lt;&gt;"",COUNTIFS('Door Schedule'!$T$8:$T$57,SUBSTITUTE(SUBSTITUTE(SUBSTITUTE(S11,"~","~~"),"*","~*"),"?","~?"))&gt;1),"Door ID duplicated in main sheet; ","")&amp;IF(OR(B11="",D11="",E11="",H11=""),"Check view/hinge/swing/drawing; ","")&amp;IF(AND(COUNTIFS('Door Schedule'!$T$8:$T$57,SUBSTITUTE(SUBSTITUTE(SUBSTITUTE(S11,"~","~~"),"*","~*"),"?","~?"),'Door Schedule'!$G$8:$G$57,2)&gt;0,OR(C11="",F11="")),"Paired door: identify A and active leaf; ","")&amp;IF(OR(I11="",J11="",L11=""),"Record fire/smoke requirement/basis/review; ","")&amp;IF(OR(M11="",N11="",O11=""),"Record accessibility requirement/basis/review; ",""))</x:f>
      </x:c>
      <x:c r="S11" s="15" t="str">
        <x:f>IF(A11="","",UPPER(TRIM(A11&amp;"")))</x:f>
      </x:c>
    </x:row>
    <x:row r="12" ht="27" customHeight="1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  <x:c r="P12" s="13"/>
      <x:c r="Q12" s="13"/>
      <x:c r="R12" s="15" t="str">
        <x:f>IF(COUNTA(A12:Q12)=0,"",IF(S12="","Missing Door ID; ","")&amp;IF(AND(S12&lt;&gt;"",COUNTIFS('Handing &amp; Requirements'!$S$8:$S$57,SUBSTITUTE(SUBSTITUTE(SUBSTITUTE(S12,"~","~~"),"*","~*"),"?","~?"))&gt;1),"Duplicate Door ID; ","")&amp;IF(AND(S12&lt;&gt;"",COUNTIFS('Door Schedule'!$T$8:$T$57,SUBSTITUTE(SUBSTITUTE(SUBSTITUTE(S12,"~","~~"),"*","~*"),"?","~?"))=0),"Unknown Door ID; ","")&amp;IF(AND(S12&lt;&gt;"",COUNTIFS('Door Schedule'!$T$8:$T$57,SUBSTITUTE(SUBSTITUTE(SUBSTITUTE(S12,"~","~~"),"*","~*"),"?","~?"))&gt;1),"Door ID duplicated in main sheet; ","")&amp;IF(OR(B12="",D12="",E12="",H12=""),"Check view/hinge/swing/drawing; ","")&amp;IF(AND(COUNTIFS('Door Schedule'!$T$8:$T$57,SUBSTITUTE(SUBSTITUTE(SUBSTITUTE(S12,"~","~~"),"*","~*"),"?","~?"),'Door Schedule'!$G$8:$G$57,2)&gt;0,OR(C12="",F12="")),"Paired door: identify A and active leaf; ","")&amp;IF(OR(I12="",J12="",L12=""),"Record fire/smoke requirement/basis/review; ","")&amp;IF(OR(M12="",N12="",O12=""),"Record accessibility requirement/basis/review; ",""))</x:f>
      </x:c>
      <x:c r="S12" s="15" t="str">
        <x:f>IF(A12="","",UPPER(TRIM(A12&amp;"")))</x:f>
      </x:c>
    </x:row>
    <x:row r="13" ht="27" customHeight="1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  <x:c r="P13" s="13"/>
      <x:c r="Q13" s="13"/>
      <x:c r="R13" s="15" t="str">
        <x:f>IF(COUNTA(A13:Q13)=0,"",IF(S13="","Missing Door ID; ","")&amp;IF(AND(S13&lt;&gt;"",COUNTIFS('Handing &amp; Requirements'!$S$8:$S$57,SUBSTITUTE(SUBSTITUTE(SUBSTITUTE(S13,"~","~~"),"*","~*"),"?","~?"))&gt;1),"Duplicate Door ID; ","")&amp;IF(AND(S13&lt;&gt;"",COUNTIFS('Door Schedule'!$T$8:$T$57,SUBSTITUTE(SUBSTITUTE(SUBSTITUTE(S13,"~","~~"),"*","~*"),"?","~?"))=0),"Unknown Door ID; ","")&amp;IF(AND(S13&lt;&gt;"",COUNTIFS('Door Schedule'!$T$8:$T$57,SUBSTITUTE(SUBSTITUTE(SUBSTITUTE(S13,"~","~~"),"*","~*"),"?","~?"))&gt;1),"Door ID duplicated in main sheet; ","")&amp;IF(OR(B13="",D13="",E13="",H13=""),"Check view/hinge/swing/drawing; ","")&amp;IF(AND(COUNTIFS('Door Schedule'!$T$8:$T$57,SUBSTITUTE(SUBSTITUTE(SUBSTITUTE(S13,"~","~~"),"*","~*"),"?","~?"),'Door Schedule'!$G$8:$G$57,2)&gt;0,OR(C13="",F13="")),"Paired door: identify A and active leaf; ","")&amp;IF(OR(I13="",J13="",L13=""),"Record fire/smoke requirement/basis/review; ","")&amp;IF(OR(M13="",N13="",O13=""),"Record accessibility requirement/basis/review; ",""))</x:f>
      </x:c>
      <x:c r="S13" s="15" t="str">
        <x:f>IF(A13="","",UPPER(TRIM(A13&amp;"")))</x:f>
      </x:c>
    </x:row>
    <x:row r="14" ht="27" customHeight="1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  <x:c r="P14" s="13"/>
      <x:c r="Q14" s="13"/>
      <x:c r="R14" s="15" t="str">
        <x:f>IF(COUNTA(A14:Q14)=0,"",IF(S14="","Missing Door ID; ","")&amp;IF(AND(S14&lt;&gt;"",COUNTIFS('Handing &amp; Requirements'!$S$8:$S$57,SUBSTITUTE(SUBSTITUTE(SUBSTITUTE(S14,"~","~~"),"*","~*"),"?","~?"))&gt;1),"Duplicate Door ID; ","")&amp;IF(AND(S14&lt;&gt;"",COUNTIFS('Door Schedule'!$T$8:$T$57,SUBSTITUTE(SUBSTITUTE(SUBSTITUTE(S14,"~","~~"),"*","~*"),"?","~?"))=0),"Unknown Door ID; ","")&amp;IF(AND(S14&lt;&gt;"",COUNTIFS('Door Schedule'!$T$8:$T$57,SUBSTITUTE(SUBSTITUTE(SUBSTITUTE(S14,"~","~~"),"*","~*"),"?","~?"))&gt;1),"Door ID duplicated in main sheet; ","")&amp;IF(OR(B14="",D14="",E14="",H14=""),"Check view/hinge/swing/drawing; ","")&amp;IF(AND(COUNTIFS('Door Schedule'!$T$8:$T$57,SUBSTITUTE(SUBSTITUTE(SUBSTITUTE(S14,"~","~~"),"*","~*"),"?","~?"),'Door Schedule'!$G$8:$G$57,2)&gt;0,OR(C14="",F14="")),"Paired door: identify A and active leaf; ","")&amp;IF(OR(I14="",J14="",L14=""),"Record fire/smoke requirement/basis/review; ","")&amp;IF(OR(M14="",N14="",O14=""),"Record accessibility requirement/basis/review; ",""))</x:f>
      </x:c>
      <x:c r="S14" s="15" t="str">
        <x:f>IF(A14="","",UPPER(TRIM(A14&amp;"")))</x:f>
      </x:c>
    </x:row>
    <x:row r="15" ht="27" customHeight="1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  <x:c r="P15" s="13"/>
      <x:c r="Q15" s="13"/>
      <x:c r="R15" s="15" t="str">
        <x:f>IF(COUNTA(A15:Q15)=0,"",IF(S15="","Missing Door ID; ","")&amp;IF(AND(S15&lt;&gt;"",COUNTIFS('Handing &amp; Requirements'!$S$8:$S$57,SUBSTITUTE(SUBSTITUTE(SUBSTITUTE(S15,"~","~~"),"*","~*"),"?","~?"))&gt;1),"Duplicate Door ID; ","")&amp;IF(AND(S15&lt;&gt;"",COUNTIFS('Door Schedule'!$T$8:$T$57,SUBSTITUTE(SUBSTITUTE(SUBSTITUTE(S15,"~","~~"),"*","~*"),"?","~?"))=0),"Unknown Door ID; ","")&amp;IF(AND(S15&lt;&gt;"",COUNTIFS('Door Schedule'!$T$8:$T$57,SUBSTITUTE(SUBSTITUTE(SUBSTITUTE(S15,"~","~~"),"*","~*"),"?","~?"))&gt;1),"Door ID duplicated in main sheet; ","")&amp;IF(OR(B15="",D15="",E15="",H15=""),"Check view/hinge/swing/drawing; ","")&amp;IF(AND(COUNTIFS('Door Schedule'!$T$8:$T$57,SUBSTITUTE(SUBSTITUTE(SUBSTITUTE(S15,"~","~~"),"*","~*"),"?","~?"),'Door Schedule'!$G$8:$G$57,2)&gt;0,OR(C15="",F15="")),"Paired door: identify A and active leaf; ","")&amp;IF(OR(I15="",J15="",L15=""),"Record fire/smoke requirement/basis/review; ","")&amp;IF(OR(M15="",N15="",O15=""),"Record accessibility requirement/basis/review; ",""))</x:f>
      </x:c>
      <x:c r="S15" s="15" t="str">
        <x:f>IF(A15="","",UPPER(TRIM(A15&amp;"")))</x:f>
      </x:c>
    </x:row>
    <x:row r="16" ht="27" customHeight="1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  <x:c r="P16" s="13"/>
      <x:c r="Q16" s="13"/>
      <x:c r="R16" s="15" t="str">
        <x:f>IF(COUNTA(A16:Q16)=0,"",IF(S16="","Missing Door ID; ","")&amp;IF(AND(S16&lt;&gt;"",COUNTIFS('Handing &amp; Requirements'!$S$8:$S$57,SUBSTITUTE(SUBSTITUTE(SUBSTITUTE(S16,"~","~~"),"*","~*"),"?","~?"))&gt;1),"Duplicate Door ID; ","")&amp;IF(AND(S16&lt;&gt;"",COUNTIFS('Door Schedule'!$T$8:$T$57,SUBSTITUTE(SUBSTITUTE(SUBSTITUTE(S16,"~","~~"),"*","~*"),"?","~?"))=0),"Unknown Door ID; ","")&amp;IF(AND(S16&lt;&gt;"",COUNTIFS('Door Schedule'!$T$8:$T$57,SUBSTITUTE(SUBSTITUTE(SUBSTITUTE(S16,"~","~~"),"*","~*"),"?","~?"))&gt;1),"Door ID duplicated in main sheet; ","")&amp;IF(OR(B16="",D16="",E16="",H16=""),"Check view/hinge/swing/drawing; ","")&amp;IF(AND(COUNTIFS('Door Schedule'!$T$8:$T$57,SUBSTITUTE(SUBSTITUTE(SUBSTITUTE(S16,"~","~~"),"*","~*"),"?","~?"),'Door Schedule'!$G$8:$G$57,2)&gt;0,OR(C16="",F16="")),"Paired door: identify A and active leaf; ","")&amp;IF(OR(I16="",J16="",L16=""),"Record fire/smoke requirement/basis/review; ","")&amp;IF(OR(M16="",N16="",O16=""),"Record accessibility requirement/basis/review; ",""))</x:f>
      </x:c>
      <x:c r="S16" s="15" t="str">
        <x:f>IF(A16="","",UPPER(TRIM(A16&amp;"")))</x:f>
      </x:c>
    </x:row>
    <x:row r="17" ht="27" customHeight="1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  <x:c r="P17" s="13"/>
      <x:c r="Q17" s="13"/>
      <x:c r="R17" s="15" t="str">
        <x:f>IF(COUNTA(A17:Q17)=0,"",IF(S17="","Missing Door ID; ","")&amp;IF(AND(S17&lt;&gt;"",COUNTIFS('Handing &amp; Requirements'!$S$8:$S$57,SUBSTITUTE(SUBSTITUTE(SUBSTITUTE(S17,"~","~~"),"*","~*"),"?","~?"))&gt;1),"Duplicate Door ID; ","")&amp;IF(AND(S17&lt;&gt;"",COUNTIFS('Door Schedule'!$T$8:$T$57,SUBSTITUTE(SUBSTITUTE(SUBSTITUTE(S17,"~","~~"),"*","~*"),"?","~?"))=0),"Unknown Door ID; ","")&amp;IF(AND(S17&lt;&gt;"",COUNTIFS('Door Schedule'!$T$8:$T$57,SUBSTITUTE(SUBSTITUTE(SUBSTITUTE(S17,"~","~~"),"*","~*"),"?","~?"))&gt;1),"Door ID duplicated in main sheet; ","")&amp;IF(OR(B17="",D17="",E17="",H17=""),"Check view/hinge/swing/drawing; ","")&amp;IF(AND(COUNTIFS('Door Schedule'!$T$8:$T$57,SUBSTITUTE(SUBSTITUTE(SUBSTITUTE(S17,"~","~~"),"*","~*"),"?","~?"),'Door Schedule'!$G$8:$G$57,2)&gt;0,OR(C17="",F17="")),"Paired door: identify A and active leaf; ","")&amp;IF(OR(I17="",J17="",L17=""),"Record fire/smoke requirement/basis/review; ","")&amp;IF(OR(M17="",N17="",O17=""),"Record accessibility requirement/basis/review; ",""))</x:f>
      </x:c>
      <x:c r="S17" s="15" t="str">
        <x:f>IF(A17="","",UPPER(TRIM(A17&amp;"")))</x:f>
      </x:c>
    </x:row>
    <x:row r="18" ht="27" customHeight="1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  <x:c r="P18" s="13"/>
      <x:c r="Q18" s="13"/>
      <x:c r="R18" s="15" t="str">
        <x:f>IF(COUNTA(A18:Q18)=0,"",IF(S18="","Missing Door ID; ","")&amp;IF(AND(S18&lt;&gt;"",COUNTIFS('Handing &amp; Requirements'!$S$8:$S$57,SUBSTITUTE(SUBSTITUTE(SUBSTITUTE(S18,"~","~~"),"*","~*"),"?","~?"))&gt;1),"Duplicate Door ID; ","")&amp;IF(AND(S18&lt;&gt;"",COUNTIFS('Door Schedule'!$T$8:$T$57,SUBSTITUTE(SUBSTITUTE(SUBSTITUTE(S18,"~","~~"),"*","~*"),"?","~?"))=0),"Unknown Door ID; ","")&amp;IF(AND(S18&lt;&gt;"",COUNTIFS('Door Schedule'!$T$8:$T$57,SUBSTITUTE(SUBSTITUTE(SUBSTITUTE(S18,"~","~~"),"*","~*"),"?","~?"))&gt;1),"Door ID duplicated in main sheet; ","")&amp;IF(OR(B18="",D18="",E18="",H18=""),"Check view/hinge/swing/drawing; ","")&amp;IF(AND(COUNTIFS('Door Schedule'!$T$8:$T$57,SUBSTITUTE(SUBSTITUTE(SUBSTITUTE(S18,"~","~~"),"*","~*"),"?","~?"),'Door Schedule'!$G$8:$G$57,2)&gt;0,OR(C18="",F18="")),"Paired door: identify A and active leaf; ","")&amp;IF(OR(I18="",J18="",L18=""),"Record fire/smoke requirement/basis/review; ","")&amp;IF(OR(M18="",N18="",O18=""),"Record accessibility requirement/basis/review; ",""))</x:f>
      </x:c>
      <x:c r="S18" s="15" t="str">
        <x:f>IF(A18="","",UPPER(TRIM(A18&amp;"")))</x:f>
      </x:c>
    </x:row>
    <x:row r="19" ht="27" customHeight="1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  <x:c r="P19" s="13"/>
      <x:c r="Q19" s="13"/>
      <x:c r="R19" s="15" t="str">
        <x:f>IF(COUNTA(A19:Q19)=0,"",IF(S19="","Missing Door ID; ","")&amp;IF(AND(S19&lt;&gt;"",COUNTIFS('Handing &amp; Requirements'!$S$8:$S$57,SUBSTITUTE(SUBSTITUTE(SUBSTITUTE(S19,"~","~~"),"*","~*"),"?","~?"))&gt;1),"Duplicate Door ID; ","")&amp;IF(AND(S19&lt;&gt;"",COUNTIFS('Door Schedule'!$T$8:$T$57,SUBSTITUTE(SUBSTITUTE(SUBSTITUTE(S19,"~","~~"),"*","~*"),"?","~?"))=0),"Unknown Door ID; ","")&amp;IF(AND(S19&lt;&gt;"",COUNTIFS('Door Schedule'!$T$8:$T$57,SUBSTITUTE(SUBSTITUTE(SUBSTITUTE(S19,"~","~~"),"*","~*"),"?","~?"))&gt;1),"Door ID duplicated in main sheet; ","")&amp;IF(OR(B19="",D19="",E19="",H19=""),"Check view/hinge/swing/drawing; ","")&amp;IF(AND(COUNTIFS('Door Schedule'!$T$8:$T$57,SUBSTITUTE(SUBSTITUTE(SUBSTITUTE(S19,"~","~~"),"*","~*"),"?","~?"),'Door Schedule'!$G$8:$G$57,2)&gt;0,OR(C19="",F19="")),"Paired door: identify A and active leaf; ","")&amp;IF(OR(I19="",J19="",L19=""),"Record fire/smoke requirement/basis/review; ","")&amp;IF(OR(M19="",N19="",O19=""),"Record accessibility requirement/basis/review; ",""))</x:f>
      </x:c>
      <x:c r="S19" s="15" t="str">
        <x:f>IF(A19="","",UPPER(TRIM(A19&amp;"")))</x:f>
      </x:c>
    </x:row>
    <x:row r="20" ht="27" customHeight="1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  <x:c r="P20" s="13"/>
      <x:c r="Q20" s="13"/>
      <x:c r="R20" s="15" t="str">
        <x:f>IF(COUNTA(A20:Q20)=0,"",IF(S20="","Missing Door ID; ","")&amp;IF(AND(S20&lt;&gt;"",COUNTIFS('Handing &amp; Requirements'!$S$8:$S$57,SUBSTITUTE(SUBSTITUTE(SUBSTITUTE(S20,"~","~~"),"*","~*"),"?","~?"))&gt;1),"Duplicate Door ID; ","")&amp;IF(AND(S20&lt;&gt;"",COUNTIFS('Door Schedule'!$T$8:$T$57,SUBSTITUTE(SUBSTITUTE(SUBSTITUTE(S20,"~","~~"),"*","~*"),"?","~?"))=0),"Unknown Door ID; ","")&amp;IF(AND(S20&lt;&gt;"",COUNTIFS('Door Schedule'!$T$8:$T$57,SUBSTITUTE(SUBSTITUTE(SUBSTITUTE(S20,"~","~~"),"*","~*"),"?","~?"))&gt;1),"Door ID duplicated in main sheet; ","")&amp;IF(OR(B20="",D20="",E20="",H20=""),"Check view/hinge/swing/drawing; ","")&amp;IF(AND(COUNTIFS('Door Schedule'!$T$8:$T$57,SUBSTITUTE(SUBSTITUTE(SUBSTITUTE(S20,"~","~~"),"*","~*"),"?","~?"),'Door Schedule'!$G$8:$G$57,2)&gt;0,OR(C20="",F20="")),"Paired door: identify A and active leaf; ","")&amp;IF(OR(I20="",J20="",L20=""),"Record fire/smoke requirement/basis/review; ","")&amp;IF(OR(M20="",N20="",O20=""),"Record accessibility requirement/basis/review; ",""))</x:f>
      </x:c>
      <x:c r="S20" s="15" t="str">
        <x:f>IF(A20="","",UPPER(TRIM(A20&amp;"")))</x:f>
      </x:c>
    </x:row>
    <x:row r="21" ht="27" customHeight="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  <x:c r="P21" s="13"/>
      <x:c r="Q21" s="13"/>
      <x:c r="R21" s="15" t="str">
        <x:f>IF(COUNTA(A21:Q21)=0,"",IF(S21="","Missing Door ID; ","")&amp;IF(AND(S21&lt;&gt;"",COUNTIFS('Handing &amp; Requirements'!$S$8:$S$57,SUBSTITUTE(SUBSTITUTE(SUBSTITUTE(S21,"~","~~"),"*","~*"),"?","~?"))&gt;1),"Duplicate Door ID; ","")&amp;IF(AND(S21&lt;&gt;"",COUNTIFS('Door Schedule'!$T$8:$T$57,SUBSTITUTE(SUBSTITUTE(SUBSTITUTE(S21,"~","~~"),"*","~*"),"?","~?"))=0),"Unknown Door ID; ","")&amp;IF(AND(S21&lt;&gt;"",COUNTIFS('Door Schedule'!$T$8:$T$57,SUBSTITUTE(SUBSTITUTE(SUBSTITUTE(S21,"~","~~"),"*","~*"),"?","~?"))&gt;1),"Door ID duplicated in main sheet; ","")&amp;IF(OR(B21="",D21="",E21="",H21=""),"Check view/hinge/swing/drawing; ","")&amp;IF(AND(COUNTIFS('Door Schedule'!$T$8:$T$57,SUBSTITUTE(SUBSTITUTE(SUBSTITUTE(S21,"~","~~"),"*","~*"),"?","~?"),'Door Schedule'!$G$8:$G$57,2)&gt;0,OR(C21="",F21="")),"Paired door: identify A and active leaf; ","")&amp;IF(OR(I21="",J21="",L21=""),"Record fire/smoke requirement/basis/review; ","")&amp;IF(OR(M21="",N21="",O21=""),"Record accessibility requirement/basis/review; ",""))</x:f>
      </x:c>
      <x:c r="S21" s="15" t="str">
        <x:f>IF(A21="","",UPPER(TRIM(A21&amp;"")))</x:f>
      </x:c>
    </x:row>
    <x:row r="22" ht="27" customHeight="1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  <x:c r="P22" s="13"/>
      <x:c r="Q22" s="13"/>
      <x:c r="R22" s="15" t="str">
        <x:f>IF(COUNTA(A22:Q22)=0,"",IF(S22="","Missing Door ID; ","")&amp;IF(AND(S22&lt;&gt;"",COUNTIFS('Handing &amp; Requirements'!$S$8:$S$57,SUBSTITUTE(SUBSTITUTE(SUBSTITUTE(S22,"~","~~"),"*","~*"),"?","~?"))&gt;1),"Duplicate Door ID; ","")&amp;IF(AND(S22&lt;&gt;"",COUNTIFS('Door Schedule'!$T$8:$T$57,SUBSTITUTE(SUBSTITUTE(SUBSTITUTE(S22,"~","~~"),"*","~*"),"?","~?"))=0),"Unknown Door ID; ","")&amp;IF(AND(S22&lt;&gt;"",COUNTIFS('Door Schedule'!$T$8:$T$57,SUBSTITUTE(SUBSTITUTE(SUBSTITUTE(S22,"~","~~"),"*","~*"),"?","~?"))&gt;1),"Door ID duplicated in main sheet; ","")&amp;IF(OR(B22="",D22="",E22="",H22=""),"Check view/hinge/swing/drawing; ","")&amp;IF(AND(COUNTIFS('Door Schedule'!$T$8:$T$57,SUBSTITUTE(SUBSTITUTE(SUBSTITUTE(S22,"~","~~"),"*","~*"),"?","~?"),'Door Schedule'!$G$8:$G$57,2)&gt;0,OR(C22="",F22="")),"Paired door: identify A and active leaf; ","")&amp;IF(OR(I22="",J22="",L22=""),"Record fire/smoke requirement/basis/review; ","")&amp;IF(OR(M22="",N22="",O22=""),"Record accessibility requirement/basis/review; ",""))</x:f>
      </x:c>
      <x:c r="S22" s="15" t="str">
        <x:f>IF(A22="","",UPPER(TRIM(A22&amp;"")))</x:f>
      </x:c>
    </x:row>
    <x:row r="23" ht="27" customHeight="1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  <x:c r="P23" s="13"/>
      <x:c r="Q23" s="13"/>
      <x:c r="R23" s="15" t="str">
        <x:f>IF(COUNTA(A23:Q23)=0,"",IF(S23="","Missing Door ID; ","")&amp;IF(AND(S23&lt;&gt;"",COUNTIFS('Handing &amp; Requirements'!$S$8:$S$57,SUBSTITUTE(SUBSTITUTE(SUBSTITUTE(S23,"~","~~"),"*","~*"),"?","~?"))&gt;1),"Duplicate Door ID; ","")&amp;IF(AND(S23&lt;&gt;"",COUNTIFS('Door Schedule'!$T$8:$T$57,SUBSTITUTE(SUBSTITUTE(SUBSTITUTE(S23,"~","~~"),"*","~*"),"?","~?"))=0),"Unknown Door ID; ","")&amp;IF(AND(S23&lt;&gt;"",COUNTIFS('Door Schedule'!$T$8:$T$57,SUBSTITUTE(SUBSTITUTE(SUBSTITUTE(S23,"~","~~"),"*","~*"),"?","~?"))&gt;1),"Door ID duplicated in main sheet; ","")&amp;IF(OR(B23="",D23="",E23="",H23=""),"Check view/hinge/swing/drawing; ","")&amp;IF(AND(COUNTIFS('Door Schedule'!$T$8:$T$57,SUBSTITUTE(SUBSTITUTE(SUBSTITUTE(S23,"~","~~"),"*","~*"),"?","~?"),'Door Schedule'!$G$8:$G$57,2)&gt;0,OR(C23="",F23="")),"Paired door: identify A and active leaf; ","")&amp;IF(OR(I23="",J23="",L23=""),"Record fire/smoke requirement/basis/review; ","")&amp;IF(OR(M23="",N23="",O23=""),"Record accessibility requirement/basis/review; ",""))</x:f>
      </x:c>
      <x:c r="S23" s="15" t="str">
        <x:f>IF(A23="","",UPPER(TRIM(A23&amp;"")))</x:f>
      </x:c>
    </x:row>
    <x:row r="24" ht="27" customHeight="1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  <x:c r="P24" s="13"/>
      <x:c r="Q24" s="13"/>
      <x:c r="R24" s="15" t="str">
        <x:f>IF(COUNTA(A24:Q24)=0,"",IF(S24="","Missing Door ID; ","")&amp;IF(AND(S24&lt;&gt;"",COUNTIFS('Handing &amp; Requirements'!$S$8:$S$57,SUBSTITUTE(SUBSTITUTE(SUBSTITUTE(S24,"~","~~"),"*","~*"),"?","~?"))&gt;1),"Duplicate Door ID; ","")&amp;IF(AND(S24&lt;&gt;"",COUNTIFS('Door Schedule'!$T$8:$T$57,SUBSTITUTE(SUBSTITUTE(SUBSTITUTE(S24,"~","~~"),"*","~*"),"?","~?"))=0),"Unknown Door ID; ","")&amp;IF(AND(S24&lt;&gt;"",COUNTIFS('Door Schedule'!$T$8:$T$57,SUBSTITUTE(SUBSTITUTE(SUBSTITUTE(S24,"~","~~"),"*","~*"),"?","~?"))&gt;1),"Door ID duplicated in main sheet; ","")&amp;IF(OR(B24="",D24="",E24="",H24=""),"Check view/hinge/swing/drawing; ","")&amp;IF(AND(COUNTIFS('Door Schedule'!$T$8:$T$57,SUBSTITUTE(SUBSTITUTE(SUBSTITUTE(S24,"~","~~"),"*","~*"),"?","~?"),'Door Schedule'!$G$8:$G$57,2)&gt;0,OR(C24="",F24="")),"Paired door: identify A and active leaf; ","")&amp;IF(OR(I24="",J24="",L24=""),"Record fire/smoke requirement/basis/review; ","")&amp;IF(OR(M24="",N24="",O24=""),"Record accessibility requirement/basis/review; ",""))</x:f>
      </x:c>
      <x:c r="S24" s="15" t="str">
        <x:f>IF(A24="","",UPPER(TRIM(A24&amp;"")))</x:f>
      </x:c>
    </x:row>
    <x:row r="25" ht="27" customHeight="1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  <x:c r="P25" s="13"/>
      <x:c r="Q25" s="13"/>
      <x:c r="R25" s="15" t="str">
        <x:f>IF(COUNTA(A25:Q25)=0,"",IF(S25="","Missing Door ID; ","")&amp;IF(AND(S25&lt;&gt;"",COUNTIFS('Handing &amp; Requirements'!$S$8:$S$57,SUBSTITUTE(SUBSTITUTE(SUBSTITUTE(S25,"~","~~"),"*","~*"),"?","~?"))&gt;1),"Duplicate Door ID; ","")&amp;IF(AND(S25&lt;&gt;"",COUNTIFS('Door Schedule'!$T$8:$T$57,SUBSTITUTE(SUBSTITUTE(SUBSTITUTE(S25,"~","~~"),"*","~*"),"?","~?"))=0),"Unknown Door ID; ","")&amp;IF(AND(S25&lt;&gt;"",COUNTIFS('Door Schedule'!$T$8:$T$57,SUBSTITUTE(SUBSTITUTE(SUBSTITUTE(S25,"~","~~"),"*","~*"),"?","~?"))&gt;1),"Door ID duplicated in main sheet; ","")&amp;IF(OR(B25="",D25="",E25="",H25=""),"Check view/hinge/swing/drawing; ","")&amp;IF(AND(COUNTIFS('Door Schedule'!$T$8:$T$57,SUBSTITUTE(SUBSTITUTE(SUBSTITUTE(S25,"~","~~"),"*","~*"),"?","~?"),'Door Schedule'!$G$8:$G$57,2)&gt;0,OR(C25="",F25="")),"Paired door: identify A and active leaf; ","")&amp;IF(OR(I25="",J25="",L25=""),"Record fire/smoke requirement/basis/review; ","")&amp;IF(OR(M25="",N25="",O25=""),"Record accessibility requirement/basis/review; ",""))</x:f>
      </x:c>
      <x:c r="S25" s="15" t="str">
        <x:f>IF(A25="","",UPPER(TRIM(A25&amp;"")))</x:f>
      </x:c>
    </x:row>
    <x:row r="26" ht="27" customHeight="1">
      <x:c r="A26" s="13"/>
      <x:c r="B26" s="13"/>
      <x:c r="C26" s="13"/>
      <x:c r="D26" s="13"/>
      <x:c r="E26" s="13"/>
      <x:c r="F26" s="13"/>
      <x:c r="G26" s="13"/>
      <x:c r="H26" s="13"/>
      <x:c r="I26" s="13"/>
      <x:c r="J26" s="13"/>
      <x:c r="K26" s="13"/>
      <x:c r="L26" s="13"/>
      <x:c r="M26" s="13"/>
      <x:c r="N26" s="13"/>
      <x:c r="O26" s="13"/>
      <x:c r="P26" s="13"/>
      <x:c r="Q26" s="13"/>
      <x:c r="R26" s="15" t="str">
        <x:f>IF(COUNTA(A26:Q26)=0,"",IF(S26="","Missing Door ID; ","")&amp;IF(AND(S26&lt;&gt;"",COUNTIFS('Handing &amp; Requirements'!$S$8:$S$57,SUBSTITUTE(SUBSTITUTE(SUBSTITUTE(S26,"~","~~"),"*","~*"),"?","~?"))&gt;1),"Duplicate Door ID; ","")&amp;IF(AND(S26&lt;&gt;"",COUNTIFS('Door Schedule'!$T$8:$T$57,SUBSTITUTE(SUBSTITUTE(SUBSTITUTE(S26,"~","~~"),"*","~*"),"?","~?"))=0),"Unknown Door ID; ","")&amp;IF(AND(S26&lt;&gt;"",COUNTIFS('Door Schedule'!$T$8:$T$57,SUBSTITUTE(SUBSTITUTE(SUBSTITUTE(S26,"~","~~"),"*","~*"),"?","~?"))&gt;1),"Door ID duplicated in main sheet; ","")&amp;IF(OR(B26="",D26="",E26="",H26=""),"Check view/hinge/swing/drawing; ","")&amp;IF(AND(COUNTIFS('Door Schedule'!$T$8:$T$57,SUBSTITUTE(SUBSTITUTE(SUBSTITUTE(S26,"~","~~"),"*","~*"),"?","~?"),'Door Schedule'!$G$8:$G$57,2)&gt;0,OR(C26="",F26="")),"Paired door: identify A and active leaf; ","")&amp;IF(OR(I26="",J26="",L26=""),"Record fire/smoke requirement/basis/review; ","")&amp;IF(OR(M26="",N26="",O26=""),"Record accessibility requirement/basis/review; ",""))</x:f>
      </x:c>
      <x:c r="S26" s="15" t="str">
        <x:f>IF(A26="","",UPPER(TRIM(A26&amp;"")))</x:f>
      </x:c>
    </x:row>
    <x:row r="27" ht="27" customHeight="1">
      <x:c r="A27" s="13"/>
      <x:c r="B27" s="13"/>
      <x:c r="C27" s="13"/>
      <x:c r="D27" s="13"/>
      <x:c r="E27" s="13"/>
      <x:c r="F27" s="13"/>
      <x:c r="G27" s="13"/>
      <x:c r="H27" s="13"/>
      <x:c r="I27" s="13"/>
      <x:c r="J27" s="13"/>
      <x:c r="K27" s="13"/>
      <x:c r="L27" s="13"/>
      <x:c r="M27" s="13"/>
      <x:c r="N27" s="13"/>
      <x:c r="O27" s="13"/>
      <x:c r="P27" s="13"/>
      <x:c r="Q27" s="13"/>
      <x:c r="R27" s="15" t="str">
        <x:f>IF(COUNTA(A27:Q27)=0,"",IF(S27="","Missing Door ID; ","")&amp;IF(AND(S27&lt;&gt;"",COUNTIFS('Handing &amp; Requirements'!$S$8:$S$57,SUBSTITUTE(SUBSTITUTE(SUBSTITUTE(S27,"~","~~"),"*","~*"),"?","~?"))&gt;1),"Duplicate Door ID; ","")&amp;IF(AND(S27&lt;&gt;"",COUNTIFS('Door Schedule'!$T$8:$T$57,SUBSTITUTE(SUBSTITUTE(SUBSTITUTE(S27,"~","~~"),"*","~*"),"?","~?"))=0),"Unknown Door ID; ","")&amp;IF(AND(S27&lt;&gt;"",COUNTIFS('Door Schedule'!$T$8:$T$57,SUBSTITUTE(SUBSTITUTE(SUBSTITUTE(S27,"~","~~"),"*","~*"),"?","~?"))&gt;1),"Door ID duplicated in main sheet; ","")&amp;IF(OR(B27="",D27="",E27="",H27=""),"Check view/hinge/swing/drawing; ","")&amp;IF(AND(COUNTIFS('Door Schedule'!$T$8:$T$57,SUBSTITUTE(SUBSTITUTE(SUBSTITUTE(S27,"~","~~"),"*","~*"),"?","~?"),'Door Schedule'!$G$8:$G$57,2)&gt;0,OR(C27="",F27="")),"Paired door: identify A and active leaf; ","")&amp;IF(OR(I27="",J27="",L27=""),"Record fire/smoke requirement/basis/review; ","")&amp;IF(OR(M27="",N27="",O27=""),"Record accessibility requirement/basis/review; ",""))</x:f>
      </x:c>
      <x:c r="S27" s="15" t="str">
        <x:f>IF(A27="","",UPPER(TRIM(A27&amp;"")))</x:f>
      </x:c>
    </x:row>
    <x:row r="28" ht="27" customHeight="1">
      <x:c r="A28" s="13"/>
      <x:c r="B28" s="13"/>
      <x:c r="C28" s="13"/>
      <x:c r="D28" s="13"/>
      <x:c r="E28" s="13"/>
      <x:c r="F28" s="13"/>
      <x:c r="G28" s="13"/>
      <x:c r="H28" s="13"/>
      <x:c r="I28" s="13"/>
      <x:c r="J28" s="13"/>
      <x:c r="K28" s="13"/>
      <x:c r="L28" s="13"/>
      <x:c r="M28" s="13"/>
      <x:c r="N28" s="13"/>
      <x:c r="O28" s="13"/>
      <x:c r="P28" s="13"/>
      <x:c r="Q28" s="13"/>
      <x:c r="R28" s="15" t="str">
        <x:f>IF(COUNTA(A28:Q28)=0,"",IF(S28="","Missing Door ID; ","")&amp;IF(AND(S28&lt;&gt;"",COUNTIFS('Handing &amp; Requirements'!$S$8:$S$57,SUBSTITUTE(SUBSTITUTE(SUBSTITUTE(S28,"~","~~"),"*","~*"),"?","~?"))&gt;1),"Duplicate Door ID; ","")&amp;IF(AND(S28&lt;&gt;"",COUNTIFS('Door Schedule'!$T$8:$T$57,SUBSTITUTE(SUBSTITUTE(SUBSTITUTE(S28,"~","~~"),"*","~*"),"?","~?"))=0),"Unknown Door ID; ","")&amp;IF(AND(S28&lt;&gt;"",COUNTIFS('Door Schedule'!$T$8:$T$57,SUBSTITUTE(SUBSTITUTE(SUBSTITUTE(S28,"~","~~"),"*","~*"),"?","~?"))&gt;1),"Door ID duplicated in main sheet; ","")&amp;IF(OR(B28="",D28="",E28="",H28=""),"Check view/hinge/swing/drawing; ","")&amp;IF(AND(COUNTIFS('Door Schedule'!$T$8:$T$57,SUBSTITUTE(SUBSTITUTE(SUBSTITUTE(S28,"~","~~"),"*","~*"),"?","~?"),'Door Schedule'!$G$8:$G$57,2)&gt;0,OR(C28="",F28="")),"Paired door: identify A and active leaf; ","")&amp;IF(OR(I28="",J28="",L28=""),"Record fire/smoke requirement/basis/review; ","")&amp;IF(OR(M28="",N28="",O28=""),"Record accessibility requirement/basis/review; ",""))</x:f>
      </x:c>
      <x:c r="S28" s="15" t="str">
        <x:f>IF(A28="","",UPPER(TRIM(A28&amp;"")))</x:f>
      </x:c>
    </x:row>
    <x:row r="29" ht="27" customHeight="1">
      <x:c r="A29" s="13"/>
      <x:c r="B29" s="13"/>
      <x:c r="C29" s="13"/>
      <x:c r="D29" s="13"/>
      <x:c r="E29" s="13"/>
      <x:c r="F29" s="13"/>
      <x:c r="G29" s="13"/>
      <x:c r="H29" s="13"/>
      <x:c r="I29" s="13"/>
      <x:c r="J29" s="13"/>
      <x:c r="K29" s="13"/>
      <x:c r="L29" s="13"/>
      <x:c r="M29" s="13"/>
      <x:c r="N29" s="13"/>
      <x:c r="O29" s="13"/>
      <x:c r="P29" s="13"/>
      <x:c r="Q29" s="13"/>
      <x:c r="R29" s="15" t="str">
        <x:f>IF(COUNTA(A29:Q29)=0,"",IF(S29="","Missing Door ID; ","")&amp;IF(AND(S29&lt;&gt;"",COUNTIFS('Handing &amp; Requirements'!$S$8:$S$57,SUBSTITUTE(SUBSTITUTE(SUBSTITUTE(S29,"~","~~"),"*","~*"),"?","~?"))&gt;1),"Duplicate Door ID; ","")&amp;IF(AND(S29&lt;&gt;"",COUNTIFS('Door Schedule'!$T$8:$T$57,SUBSTITUTE(SUBSTITUTE(SUBSTITUTE(S29,"~","~~"),"*","~*"),"?","~?"))=0),"Unknown Door ID; ","")&amp;IF(AND(S29&lt;&gt;"",COUNTIFS('Door Schedule'!$T$8:$T$57,SUBSTITUTE(SUBSTITUTE(SUBSTITUTE(S29,"~","~~"),"*","~*"),"?","~?"))&gt;1),"Door ID duplicated in main sheet; ","")&amp;IF(OR(B29="",D29="",E29="",H29=""),"Check view/hinge/swing/drawing; ","")&amp;IF(AND(COUNTIFS('Door Schedule'!$T$8:$T$57,SUBSTITUTE(SUBSTITUTE(SUBSTITUTE(S29,"~","~~"),"*","~*"),"?","~?"),'Door Schedule'!$G$8:$G$57,2)&gt;0,OR(C29="",F29="")),"Paired door: identify A and active leaf; ","")&amp;IF(OR(I29="",J29="",L29=""),"Record fire/smoke requirement/basis/review; ","")&amp;IF(OR(M29="",N29="",O29=""),"Record accessibility requirement/basis/review; ",""))</x:f>
      </x:c>
      <x:c r="S29" s="15" t="str">
        <x:f>IF(A29="","",UPPER(TRIM(A29&amp;"")))</x:f>
      </x:c>
    </x:row>
    <x:row r="30" ht="27" customHeight="1">
      <x:c r="A30" s="13"/>
      <x:c r="B30" s="13"/>
      <x:c r="C30" s="13"/>
      <x:c r="D30" s="13"/>
      <x:c r="E30" s="13"/>
      <x:c r="F30" s="13"/>
      <x:c r="G30" s="13"/>
      <x:c r="H30" s="13"/>
      <x:c r="I30" s="13"/>
      <x:c r="J30" s="13"/>
      <x:c r="K30" s="13"/>
      <x:c r="L30" s="13"/>
      <x:c r="M30" s="13"/>
      <x:c r="N30" s="13"/>
      <x:c r="O30" s="13"/>
      <x:c r="P30" s="13"/>
      <x:c r="Q30" s="13"/>
      <x:c r="R30" s="15" t="str">
        <x:f>IF(COUNTA(A30:Q30)=0,"",IF(S30="","Missing Door ID; ","")&amp;IF(AND(S30&lt;&gt;"",COUNTIFS('Handing &amp; Requirements'!$S$8:$S$57,SUBSTITUTE(SUBSTITUTE(SUBSTITUTE(S30,"~","~~"),"*","~*"),"?","~?"))&gt;1),"Duplicate Door ID; ","")&amp;IF(AND(S30&lt;&gt;"",COUNTIFS('Door Schedule'!$T$8:$T$57,SUBSTITUTE(SUBSTITUTE(SUBSTITUTE(S30,"~","~~"),"*","~*"),"?","~?"))=0),"Unknown Door ID; ","")&amp;IF(AND(S30&lt;&gt;"",COUNTIFS('Door Schedule'!$T$8:$T$57,SUBSTITUTE(SUBSTITUTE(SUBSTITUTE(S30,"~","~~"),"*","~*"),"?","~?"))&gt;1),"Door ID duplicated in main sheet; ","")&amp;IF(OR(B30="",D30="",E30="",H30=""),"Check view/hinge/swing/drawing; ","")&amp;IF(AND(COUNTIFS('Door Schedule'!$T$8:$T$57,SUBSTITUTE(SUBSTITUTE(SUBSTITUTE(S30,"~","~~"),"*","~*"),"?","~?"),'Door Schedule'!$G$8:$G$57,2)&gt;0,OR(C30="",F30="")),"Paired door: identify A and active leaf; ","")&amp;IF(OR(I30="",J30="",L30=""),"Record fire/smoke requirement/basis/review; ","")&amp;IF(OR(M30="",N30="",O30=""),"Record accessibility requirement/basis/review; ",""))</x:f>
      </x:c>
      <x:c r="S30" s="15" t="str">
        <x:f>IF(A30="","",UPPER(TRIM(A30&amp;"")))</x:f>
      </x:c>
    </x:row>
    <x:row r="31" ht="27" customHeight="1">
      <x:c r="A31" s="13"/>
      <x:c r="B31" s="13"/>
      <x:c r="C31" s="13"/>
      <x:c r="D31" s="13"/>
      <x:c r="E31" s="13"/>
      <x:c r="F31" s="13"/>
      <x:c r="G31" s="13"/>
      <x:c r="H31" s="13"/>
      <x:c r="I31" s="13"/>
      <x:c r="J31" s="13"/>
      <x:c r="K31" s="13"/>
      <x:c r="L31" s="13"/>
      <x:c r="M31" s="13"/>
      <x:c r="N31" s="13"/>
      <x:c r="O31" s="13"/>
      <x:c r="P31" s="13"/>
      <x:c r="Q31" s="13"/>
      <x:c r="R31" s="15" t="str">
        <x:f>IF(COUNTA(A31:Q31)=0,"",IF(S31="","Missing Door ID; ","")&amp;IF(AND(S31&lt;&gt;"",COUNTIFS('Handing &amp; Requirements'!$S$8:$S$57,SUBSTITUTE(SUBSTITUTE(SUBSTITUTE(S31,"~","~~"),"*","~*"),"?","~?"))&gt;1),"Duplicate Door ID; ","")&amp;IF(AND(S31&lt;&gt;"",COUNTIFS('Door Schedule'!$T$8:$T$57,SUBSTITUTE(SUBSTITUTE(SUBSTITUTE(S31,"~","~~"),"*","~*"),"?","~?"))=0),"Unknown Door ID; ","")&amp;IF(AND(S31&lt;&gt;"",COUNTIFS('Door Schedule'!$T$8:$T$57,SUBSTITUTE(SUBSTITUTE(SUBSTITUTE(S31,"~","~~"),"*","~*"),"?","~?"))&gt;1),"Door ID duplicated in main sheet; ","")&amp;IF(OR(B31="",D31="",E31="",H31=""),"Check view/hinge/swing/drawing; ","")&amp;IF(AND(COUNTIFS('Door Schedule'!$T$8:$T$57,SUBSTITUTE(SUBSTITUTE(SUBSTITUTE(S31,"~","~~"),"*","~*"),"?","~?"),'Door Schedule'!$G$8:$G$57,2)&gt;0,OR(C31="",F31="")),"Paired door: identify A and active leaf; ","")&amp;IF(OR(I31="",J31="",L31=""),"Record fire/smoke requirement/basis/review; ","")&amp;IF(OR(M31="",N31="",O31=""),"Record accessibility requirement/basis/review; ",""))</x:f>
      </x:c>
      <x:c r="S31" s="15" t="str">
        <x:f>IF(A31="","",UPPER(TRIM(A31&amp;"")))</x:f>
      </x:c>
    </x:row>
    <x:row r="32" ht="27" customHeight="1">
      <x:c r="A32" s="13"/>
      <x:c r="B32" s="13"/>
      <x:c r="C32" s="13"/>
      <x:c r="D32" s="13"/>
      <x:c r="E32" s="13"/>
      <x:c r="F32" s="13"/>
      <x:c r="G32" s="13"/>
      <x:c r="H32" s="13"/>
      <x:c r="I32" s="13"/>
      <x:c r="J32" s="13"/>
      <x:c r="K32" s="13"/>
      <x:c r="L32" s="13"/>
      <x:c r="M32" s="13"/>
      <x:c r="N32" s="13"/>
      <x:c r="O32" s="13"/>
      <x:c r="P32" s="13"/>
      <x:c r="Q32" s="13"/>
      <x:c r="R32" s="15" t="str">
        <x:f>IF(COUNTA(A32:Q32)=0,"",IF(S32="","Missing Door ID; ","")&amp;IF(AND(S32&lt;&gt;"",COUNTIFS('Handing &amp; Requirements'!$S$8:$S$57,SUBSTITUTE(SUBSTITUTE(SUBSTITUTE(S32,"~","~~"),"*","~*"),"?","~?"))&gt;1),"Duplicate Door ID; ","")&amp;IF(AND(S32&lt;&gt;"",COUNTIFS('Door Schedule'!$T$8:$T$57,SUBSTITUTE(SUBSTITUTE(SUBSTITUTE(S32,"~","~~"),"*","~*"),"?","~?"))=0),"Unknown Door ID; ","")&amp;IF(AND(S32&lt;&gt;"",COUNTIFS('Door Schedule'!$T$8:$T$57,SUBSTITUTE(SUBSTITUTE(SUBSTITUTE(S32,"~","~~"),"*","~*"),"?","~?"))&gt;1),"Door ID duplicated in main sheet; ","")&amp;IF(OR(B32="",D32="",E32="",H32=""),"Check view/hinge/swing/drawing; ","")&amp;IF(AND(COUNTIFS('Door Schedule'!$T$8:$T$57,SUBSTITUTE(SUBSTITUTE(SUBSTITUTE(S32,"~","~~"),"*","~*"),"?","~?"),'Door Schedule'!$G$8:$G$57,2)&gt;0,OR(C32="",F32="")),"Paired door: identify A and active leaf; ","")&amp;IF(OR(I32="",J32="",L32=""),"Record fire/smoke requirement/basis/review; ","")&amp;IF(OR(M32="",N32="",O32=""),"Record accessibility requirement/basis/review; ",""))</x:f>
      </x:c>
      <x:c r="S32" s="15" t="str">
        <x:f>IF(A32="","",UPPER(TRIM(A32&amp;"")))</x:f>
      </x:c>
    </x:row>
    <x:row r="33" ht="27" customHeight="1">
      <x:c r="A33" s="13"/>
      <x:c r="B33" s="13"/>
      <x:c r="C33" s="13"/>
      <x:c r="D33" s="13"/>
      <x:c r="E33" s="13"/>
      <x:c r="F33" s="13"/>
      <x:c r="G33" s="13"/>
      <x:c r="H33" s="13"/>
      <x:c r="I33" s="13"/>
      <x:c r="J33" s="13"/>
      <x:c r="K33" s="13"/>
      <x:c r="L33" s="13"/>
      <x:c r="M33" s="13"/>
      <x:c r="N33" s="13"/>
      <x:c r="O33" s="13"/>
      <x:c r="P33" s="13"/>
      <x:c r="Q33" s="13"/>
      <x:c r="R33" s="15" t="str">
        <x:f>IF(COUNTA(A33:Q33)=0,"",IF(S33="","Missing Door ID; ","")&amp;IF(AND(S33&lt;&gt;"",COUNTIFS('Handing &amp; Requirements'!$S$8:$S$57,SUBSTITUTE(SUBSTITUTE(SUBSTITUTE(S33,"~","~~"),"*","~*"),"?","~?"))&gt;1),"Duplicate Door ID; ","")&amp;IF(AND(S33&lt;&gt;"",COUNTIFS('Door Schedule'!$T$8:$T$57,SUBSTITUTE(SUBSTITUTE(SUBSTITUTE(S33,"~","~~"),"*","~*"),"?","~?"))=0),"Unknown Door ID; ","")&amp;IF(AND(S33&lt;&gt;"",COUNTIFS('Door Schedule'!$T$8:$T$57,SUBSTITUTE(SUBSTITUTE(SUBSTITUTE(S33,"~","~~"),"*","~*"),"?","~?"))&gt;1),"Door ID duplicated in main sheet; ","")&amp;IF(OR(B33="",D33="",E33="",H33=""),"Check view/hinge/swing/drawing; ","")&amp;IF(AND(COUNTIFS('Door Schedule'!$T$8:$T$57,SUBSTITUTE(SUBSTITUTE(SUBSTITUTE(S33,"~","~~"),"*","~*"),"?","~?"),'Door Schedule'!$G$8:$G$57,2)&gt;0,OR(C33="",F33="")),"Paired door: identify A and active leaf; ","")&amp;IF(OR(I33="",J33="",L33=""),"Record fire/smoke requirement/basis/review; ","")&amp;IF(OR(M33="",N33="",O33=""),"Record accessibility requirement/basis/review; ",""))</x:f>
      </x:c>
      <x:c r="S33" s="15" t="str">
        <x:f>IF(A33="","",UPPER(TRIM(A33&amp;"")))</x:f>
      </x:c>
    </x:row>
    <x:row r="34" ht="27" customHeight="1">
      <x:c r="A34" s="13"/>
      <x:c r="B34" s="13"/>
      <x:c r="C34" s="13"/>
      <x:c r="D34" s="13"/>
      <x:c r="E34" s="13"/>
      <x:c r="F34" s="13"/>
      <x:c r="G34" s="13"/>
      <x:c r="H34" s="13"/>
      <x:c r="I34" s="13"/>
      <x:c r="J34" s="13"/>
      <x:c r="K34" s="13"/>
      <x:c r="L34" s="13"/>
      <x:c r="M34" s="13"/>
      <x:c r="N34" s="13"/>
      <x:c r="O34" s="13"/>
      <x:c r="P34" s="13"/>
      <x:c r="Q34" s="13"/>
      <x:c r="R34" s="15" t="str">
        <x:f>IF(COUNTA(A34:Q34)=0,"",IF(S34="","Missing Door ID; ","")&amp;IF(AND(S34&lt;&gt;"",COUNTIFS('Handing &amp; Requirements'!$S$8:$S$57,SUBSTITUTE(SUBSTITUTE(SUBSTITUTE(S34,"~","~~"),"*","~*"),"?","~?"))&gt;1),"Duplicate Door ID; ","")&amp;IF(AND(S34&lt;&gt;"",COUNTIFS('Door Schedule'!$T$8:$T$57,SUBSTITUTE(SUBSTITUTE(SUBSTITUTE(S34,"~","~~"),"*","~*"),"?","~?"))=0),"Unknown Door ID; ","")&amp;IF(AND(S34&lt;&gt;"",COUNTIFS('Door Schedule'!$T$8:$T$57,SUBSTITUTE(SUBSTITUTE(SUBSTITUTE(S34,"~","~~"),"*","~*"),"?","~?"))&gt;1),"Door ID duplicated in main sheet; ","")&amp;IF(OR(B34="",D34="",E34="",H34=""),"Check view/hinge/swing/drawing; ","")&amp;IF(AND(COUNTIFS('Door Schedule'!$T$8:$T$57,SUBSTITUTE(SUBSTITUTE(SUBSTITUTE(S34,"~","~~"),"*","~*"),"?","~?"),'Door Schedule'!$G$8:$G$57,2)&gt;0,OR(C34="",F34="")),"Paired door: identify A and active leaf; ","")&amp;IF(OR(I34="",J34="",L34=""),"Record fire/smoke requirement/basis/review; ","")&amp;IF(OR(M34="",N34="",O34=""),"Record accessibility requirement/basis/review; ",""))</x:f>
      </x:c>
      <x:c r="S34" s="15" t="str">
        <x:f>IF(A34="","",UPPER(TRIM(A34&amp;"")))</x:f>
      </x:c>
    </x:row>
    <x:row r="35" ht="27" customHeight="1">
      <x:c r="A35" s="13"/>
      <x:c r="B35" s="13"/>
      <x:c r="C35" s="13"/>
      <x:c r="D35" s="13"/>
      <x:c r="E35" s="13"/>
      <x:c r="F35" s="13"/>
      <x:c r="G35" s="13"/>
      <x:c r="H35" s="13"/>
      <x:c r="I35" s="13"/>
      <x:c r="J35" s="13"/>
      <x:c r="K35" s="13"/>
      <x:c r="L35" s="13"/>
      <x:c r="M35" s="13"/>
      <x:c r="N35" s="13"/>
      <x:c r="O35" s="13"/>
      <x:c r="P35" s="13"/>
      <x:c r="Q35" s="13"/>
      <x:c r="R35" s="15" t="str">
        <x:f>IF(COUNTA(A35:Q35)=0,"",IF(S35="","Missing Door ID; ","")&amp;IF(AND(S35&lt;&gt;"",COUNTIFS('Handing &amp; Requirements'!$S$8:$S$57,SUBSTITUTE(SUBSTITUTE(SUBSTITUTE(S35,"~","~~"),"*","~*"),"?","~?"))&gt;1),"Duplicate Door ID; ","")&amp;IF(AND(S35&lt;&gt;"",COUNTIFS('Door Schedule'!$T$8:$T$57,SUBSTITUTE(SUBSTITUTE(SUBSTITUTE(S35,"~","~~"),"*","~*"),"?","~?"))=0),"Unknown Door ID; ","")&amp;IF(AND(S35&lt;&gt;"",COUNTIFS('Door Schedule'!$T$8:$T$57,SUBSTITUTE(SUBSTITUTE(SUBSTITUTE(S35,"~","~~"),"*","~*"),"?","~?"))&gt;1),"Door ID duplicated in main sheet; ","")&amp;IF(OR(B35="",D35="",E35="",H35=""),"Check view/hinge/swing/drawing; ","")&amp;IF(AND(COUNTIFS('Door Schedule'!$T$8:$T$57,SUBSTITUTE(SUBSTITUTE(SUBSTITUTE(S35,"~","~~"),"*","~*"),"?","~?"),'Door Schedule'!$G$8:$G$57,2)&gt;0,OR(C35="",F35="")),"Paired door: identify A and active leaf; ","")&amp;IF(OR(I35="",J35="",L35=""),"Record fire/smoke requirement/basis/review; ","")&amp;IF(OR(M35="",N35="",O35=""),"Record accessibility requirement/basis/review; ",""))</x:f>
      </x:c>
      <x:c r="S35" s="15" t="str">
        <x:f>IF(A35="","",UPPER(TRIM(A35&amp;"")))</x:f>
      </x:c>
    </x:row>
    <x:row r="36" ht="27" customHeight="1">
      <x:c r="A36" s="13"/>
      <x:c r="B36" s="13"/>
      <x:c r="C36" s="13"/>
      <x:c r="D36" s="13"/>
      <x:c r="E36" s="13"/>
      <x:c r="F36" s="13"/>
      <x:c r="G36" s="13"/>
      <x:c r="H36" s="13"/>
      <x:c r="I36" s="13"/>
      <x:c r="J36" s="13"/>
      <x:c r="K36" s="13"/>
      <x:c r="L36" s="13"/>
      <x:c r="M36" s="13"/>
      <x:c r="N36" s="13"/>
      <x:c r="O36" s="13"/>
      <x:c r="P36" s="13"/>
      <x:c r="Q36" s="13"/>
      <x:c r="R36" s="15" t="str">
        <x:f>IF(COUNTA(A36:Q36)=0,"",IF(S36="","Missing Door ID; ","")&amp;IF(AND(S36&lt;&gt;"",COUNTIFS('Handing &amp; Requirements'!$S$8:$S$57,SUBSTITUTE(SUBSTITUTE(SUBSTITUTE(S36,"~","~~"),"*","~*"),"?","~?"))&gt;1),"Duplicate Door ID; ","")&amp;IF(AND(S36&lt;&gt;"",COUNTIFS('Door Schedule'!$T$8:$T$57,SUBSTITUTE(SUBSTITUTE(SUBSTITUTE(S36,"~","~~"),"*","~*"),"?","~?"))=0),"Unknown Door ID; ","")&amp;IF(AND(S36&lt;&gt;"",COUNTIFS('Door Schedule'!$T$8:$T$57,SUBSTITUTE(SUBSTITUTE(SUBSTITUTE(S36,"~","~~"),"*","~*"),"?","~?"))&gt;1),"Door ID duplicated in main sheet; ","")&amp;IF(OR(B36="",D36="",E36="",H36=""),"Check view/hinge/swing/drawing; ","")&amp;IF(AND(COUNTIFS('Door Schedule'!$T$8:$T$57,SUBSTITUTE(SUBSTITUTE(SUBSTITUTE(S36,"~","~~"),"*","~*"),"?","~?"),'Door Schedule'!$G$8:$G$57,2)&gt;0,OR(C36="",F36="")),"Paired door: identify A and active leaf; ","")&amp;IF(OR(I36="",J36="",L36=""),"Record fire/smoke requirement/basis/review; ","")&amp;IF(OR(M36="",N36="",O36=""),"Record accessibility requirement/basis/review; ",""))</x:f>
      </x:c>
      <x:c r="S36" s="15" t="str">
        <x:f>IF(A36="","",UPPER(TRIM(A36&amp;"")))</x:f>
      </x:c>
    </x:row>
    <x:row r="37" ht="27" customHeight="1">
      <x:c r="A37" s="13"/>
      <x:c r="B37" s="13"/>
      <x:c r="C37" s="13"/>
      <x:c r="D37" s="13"/>
      <x:c r="E37" s="13"/>
      <x:c r="F37" s="13"/>
      <x:c r="G37" s="13"/>
      <x:c r="H37" s="13"/>
      <x:c r="I37" s="13"/>
      <x:c r="J37" s="13"/>
      <x:c r="K37" s="13"/>
      <x:c r="L37" s="13"/>
      <x:c r="M37" s="13"/>
      <x:c r="N37" s="13"/>
      <x:c r="O37" s="13"/>
      <x:c r="P37" s="13"/>
      <x:c r="Q37" s="13"/>
      <x:c r="R37" s="15" t="str">
        <x:f>IF(COUNTA(A37:Q37)=0,"",IF(S37="","Missing Door ID; ","")&amp;IF(AND(S37&lt;&gt;"",COUNTIFS('Handing &amp; Requirements'!$S$8:$S$57,SUBSTITUTE(SUBSTITUTE(SUBSTITUTE(S37,"~","~~"),"*","~*"),"?","~?"))&gt;1),"Duplicate Door ID; ","")&amp;IF(AND(S37&lt;&gt;"",COUNTIFS('Door Schedule'!$T$8:$T$57,SUBSTITUTE(SUBSTITUTE(SUBSTITUTE(S37,"~","~~"),"*","~*"),"?","~?"))=0),"Unknown Door ID; ","")&amp;IF(AND(S37&lt;&gt;"",COUNTIFS('Door Schedule'!$T$8:$T$57,SUBSTITUTE(SUBSTITUTE(SUBSTITUTE(S37,"~","~~"),"*","~*"),"?","~?"))&gt;1),"Door ID duplicated in main sheet; ","")&amp;IF(OR(B37="",D37="",E37="",H37=""),"Check view/hinge/swing/drawing; ","")&amp;IF(AND(COUNTIFS('Door Schedule'!$T$8:$T$57,SUBSTITUTE(SUBSTITUTE(SUBSTITUTE(S37,"~","~~"),"*","~*"),"?","~?"),'Door Schedule'!$G$8:$G$57,2)&gt;0,OR(C37="",F37="")),"Paired door: identify A and active leaf; ","")&amp;IF(OR(I37="",J37="",L37=""),"Record fire/smoke requirement/basis/review; ","")&amp;IF(OR(M37="",N37="",O37=""),"Record accessibility requirement/basis/review; ",""))</x:f>
      </x:c>
      <x:c r="S37" s="15" t="str">
        <x:f>IF(A37="","",UPPER(TRIM(A37&amp;"")))</x:f>
      </x:c>
    </x:row>
    <x:row r="38" ht="27" customHeight="1">
      <x:c r="A38" s="13"/>
      <x:c r="B38" s="13"/>
      <x:c r="C38" s="13"/>
      <x:c r="D38" s="13"/>
      <x:c r="E38" s="13"/>
      <x:c r="F38" s="13"/>
      <x:c r="G38" s="13"/>
      <x:c r="H38" s="13"/>
      <x:c r="I38" s="13"/>
      <x:c r="J38" s="13"/>
      <x:c r="K38" s="13"/>
      <x:c r="L38" s="13"/>
      <x:c r="M38" s="13"/>
      <x:c r="N38" s="13"/>
      <x:c r="O38" s="13"/>
      <x:c r="P38" s="13"/>
      <x:c r="Q38" s="13"/>
      <x:c r="R38" s="15" t="str">
        <x:f>IF(COUNTA(A38:Q38)=0,"",IF(S38="","Missing Door ID; ","")&amp;IF(AND(S38&lt;&gt;"",COUNTIFS('Handing &amp; Requirements'!$S$8:$S$57,SUBSTITUTE(SUBSTITUTE(SUBSTITUTE(S38,"~","~~"),"*","~*"),"?","~?"))&gt;1),"Duplicate Door ID; ","")&amp;IF(AND(S38&lt;&gt;"",COUNTIFS('Door Schedule'!$T$8:$T$57,SUBSTITUTE(SUBSTITUTE(SUBSTITUTE(S38,"~","~~"),"*","~*"),"?","~?"))=0),"Unknown Door ID; ","")&amp;IF(AND(S38&lt;&gt;"",COUNTIFS('Door Schedule'!$T$8:$T$57,SUBSTITUTE(SUBSTITUTE(SUBSTITUTE(S38,"~","~~"),"*","~*"),"?","~?"))&gt;1),"Door ID duplicated in main sheet; ","")&amp;IF(OR(B38="",D38="",E38="",H38=""),"Check view/hinge/swing/drawing; ","")&amp;IF(AND(COUNTIFS('Door Schedule'!$T$8:$T$57,SUBSTITUTE(SUBSTITUTE(SUBSTITUTE(S38,"~","~~"),"*","~*"),"?","~?"),'Door Schedule'!$G$8:$G$57,2)&gt;0,OR(C38="",F38="")),"Paired door: identify A and active leaf; ","")&amp;IF(OR(I38="",J38="",L38=""),"Record fire/smoke requirement/basis/review; ","")&amp;IF(OR(M38="",N38="",O38=""),"Record accessibility requirement/basis/review; ",""))</x:f>
      </x:c>
      <x:c r="S38" s="15" t="str">
        <x:f>IF(A38="","",UPPER(TRIM(A38&amp;"")))</x:f>
      </x:c>
    </x:row>
    <x:row r="39" ht="27" customHeight="1">
      <x:c r="A39" s="13"/>
      <x:c r="B39" s="13"/>
      <x:c r="C39" s="13"/>
      <x:c r="D39" s="13"/>
      <x:c r="E39" s="13"/>
      <x:c r="F39" s="13"/>
      <x:c r="G39" s="13"/>
      <x:c r="H39" s="13"/>
      <x:c r="I39" s="13"/>
      <x:c r="J39" s="13"/>
      <x:c r="K39" s="13"/>
      <x:c r="L39" s="13"/>
      <x:c r="M39" s="13"/>
      <x:c r="N39" s="13"/>
      <x:c r="O39" s="13"/>
      <x:c r="P39" s="13"/>
      <x:c r="Q39" s="13"/>
      <x:c r="R39" s="15" t="str">
        <x:f>IF(COUNTA(A39:Q39)=0,"",IF(S39="","Missing Door ID; ","")&amp;IF(AND(S39&lt;&gt;"",COUNTIFS('Handing &amp; Requirements'!$S$8:$S$57,SUBSTITUTE(SUBSTITUTE(SUBSTITUTE(S39,"~","~~"),"*","~*"),"?","~?"))&gt;1),"Duplicate Door ID; ","")&amp;IF(AND(S39&lt;&gt;"",COUNTIFS('Door Schedule'!$T$8:$T$57,SUBSTITUTE(SUBSTITUTE(SUBSTITUTE(S39,"~","~~"),"*","~*"),"?","~?"))=0),"Unknown Door ID; ","")&amp;IF(AND(S39&lt;&gt;"",COUNTIFS('Door Schedule'!$T$8:$T$57,SUBSTITUTE(SUBSTITUTE(SUBSTITUTE(S39,"~","~~"),"*","~*"),"?","~?"))&gt;1),"Door ID duplicated in main sheet; ","")&amp;IF(OR(B39="",D39="",E39="",H39=""),"Check view/hinge/swing/drawing; ","")&amp;IF(AND(COUNTIFS('Door Schedule'!$T$8:$T$57,SUBSTITUTE(SUBSTITUTE(SUBSTITUTE(S39,"~","~~"),"*","~*"),"?","~?"),'Door Schedule'!$G$8:$G$57,2)&gt;0,OR(C39="",F39="")),"Paired door: identify A and active leaf; ","")&amp;IF(OR(I39="",J39="",L39=""),"Record fire/smoke requirement/basis/review; ","")&amp;IF(OR(M39="",N39="",O39=""),"Record accessibility requirement/basis/review; ",""))</x:f>
      </x:c>
      <x:c r="S39" s="15" t="str">
        <x:f>IF(A39="","",UPPER(TRIM(A39&amp;"")))</x:f>
      </x:c>
    </x:row>
    <x:row r="40" ht="27" customHeight="1">
      <x:c r="A40" s="13"/>
      <x:c r="B40" s="13"/>
      <x:c r="C40" s="13"/>
      <x:c r="D40" s="13"/>
      <x:c r="E40" s="13"/>
      <x:c r="F40" s="13"/>
      <x:c r="G40" s="13"/>
      <x:c r="H40" s="13"/>
      <x:c r="I40" s="13"/>
      <x:c r="J40" s="13"/>
      <x:c r="K40" s="13"/>
      <x:c r="L40" s="13"/>
      <x:c r="M40" s="13"/>
      <x:c r="N40" s="13"/>
      <x:c r="O40" s="13"/>
      <x:c r="P40" s="13"/>
      <x:c r="Q40" s="13"/>
      <x:c r="R40" s="15" t="str">
        <x:f>IF(COUNTA(A40:Q40)=0,"",IF(S40="","Missing Door ID; ","")&amp;IF(AND(S40&lt;&gt;"",COUNTIFS('Handing &amp; Requirements'!$S$8:$S$57,SUBSTITUTE(SUBSTITUTE(SUBSTITUTE(S40,"~","~~"),"*","~*"),"?","~?"))&gt;1),"Duplicate Door ID; ","")&amp;IF(AND(S40&lt;&gt;"",COUNTIFS('Door Schedule'!$T$8:$T$57,SUBSTITUTE(SUBSTITUTE(SUBSTITUTE(S40,"~","~~"),"*","~*"),"?","~?"))=0),"Unknown Door ID; ","")&amp;IF(AND(S40&lt;&gt;"",COUNTIFS('Door Schedule'!$T$8:$T$57,SUBSTITUTE(SUBSTITUTE(SUBSTITUTE(S40,"~","~~"),"*","~*"),"?","~?"))&gt;1),"Door ID duplicated in main sheet; ","")&amp;IF(OR(B40="",D40="",E40="",H40=""),"Check view/hinge/swing/drawing; ","")&amp;IF(AND(COUNTIFS('Door Schedule'!$T$8:$T$57,SUBSTITUTE(SUBSTITUTE(SUBSTITUTE(S40,"~","~~"),"*","~*"),"?","~?"),'Door Schedule'!$G$8:$G$57,2)&gt;0,OR(C40="",F40="")),"Paired door: identify A and active leaf; ","")&amp;IF(OR(I40="",J40="",L40=""),"Record fire/smoke requirement/basis/review; ","")&amp;IF(OR(M40="",N40="",O40=""),"Record accessibility requirement/basis/review; ",""))</x:f>
      </x:c>
      <x:c r="S40" s="15" t="str">
        <x:f>IF(A40="","",UPPER(TRIM(A40&amp;"")))</x:f>
      </x:c>
    </x:row>
    <x:row r="41" ht="27" customHeight="1">
      <x:c r="A41" s="13"/>
      <x:c r="B41" s="13"/>
      <x:c r="C41" s="13"/>
      <x:c r="D41" s="13"/>
      <x:c r="E41" s="13"/>
      <x:c r="F41" s="13"/>
      <x:c r="G41" s="13"/>
      <x:c r="H41" s="13"/>
      <x:c r="I41" s="13"/>
      <x:c r="J41" s="13"/>
      <x:c r="K41" s="13"/>
      <x:c r="L41" s="13"/>
      <x:c r="M41" s="13"/>
      <x:c r="N41" s="13"/>
      <x:c r="O41" s="13"/>
      <x:c r="P41" s="13"/>
      <x:c r="Q41" s="13"/>
      <x:c r="R41" s="15" t="str">
        <x:f>IF(COUNTA(A41:Q41)=0,"",IF(S41="","Missing Door ID; ","")&amp;IF(AND(S41&lt;&gt;"",COUNTIFS('Handing &amp; Requirements'!$S$8:$S$57,SUBSTITUTE(SUBSTITUTE(SUBSTITUTE(S41,"~","~~"),"*","~*"),"?","~?"))&gt;1),"Duplicate Door ID; ","")&amp;IF(AND(S41&lt;&gt;"",COUNTIFS('Door Schedule'!$T$8:$T$57,SUBSTITUTE(SUBSTITUTE(SUBSTITUTE(S41,"~","~~"),"*","~*"),"?","~?"))=0),"Unknown Door ID; ","")&amp;IF(AND(S41&lt;&gt;"",COUNTIFS('Door Schedule'!$T$8:$T$57,SUBSTITUTE(SUBSTITUTE(SUBSTITUTE(S41,"~","~~"),"*","~*"),"?","~?"))&gt;1),"Door ID duplicated in main sheet; ","")&amp;IF(OR(B41="",D41="",E41="",H41=""),"Check view/hinge/swing/drawing; ","")&amp;IF(AND(COUNTIFS('Door Schedule'!$T$8:$T$57,SUBSTITUTE(SUBSTITUTE(SUBSTITUTE(S41,"~","~~"),"*","~*"),"?","~?"),'Door Schedule'!$G$8:$G$57,2)&gt;0,OR(C41="",F41="")),"Paired door: identify A and active leaf; ","")&amp;IF(OR(I41="",J41="",L41=""),"Record fire/smoke requirement/basis/review; ","")&amp;IF(OR(M41="",N41="",O41=""),"Record accessibility requirement/basis/review; ",""))</x:f>
      </x:c>
      <x:c r="S41" s="15" t="str">
        <x:f>IF(A41="","",UPPER(TRIM(A41&amp;"")))</x:f>
      </x:c>
    </x:row>
    <x:row r="42" ht="27" customHeight="1">
      <x:c r="A42" s="13"/>
      <x:c r="B42" s="13"/>
      <x:c r="C42" s="13"/>
      <x:c r="D42" s="13"/>
      <x:c r="E42" s="13"/>
      <x:c r="F42" s="13"/>
      <x:c r="G42" s="13"/>
      <x:c r="H42" s="13"/>
      <x:c r="I42" s="13"/>
      <x:c r="J42" s="13"/>
      <x:c r="K42" s="13"/>
      <x:c r="L42" s="13"/>
      <x:c r="M42" s="13"/>
      <x:c r="N42" s="13"/>
      <x:c r="O42" s="13"/>
      <x:c r="P42" s="13"/>
      <x:c r="Q42" s="13"/>
      <x:c r="R42" s="15" t="str">
        <x:f>IF(COUNTA(A42:Q42)=0,"",IF(S42="","Missing Door ID; ","")&amp;IF(AND(S42&lt;&gt;"",COUNTIFS('Handing &amp; Requirements'!$S$8:$S$57,SUBSTITUTE(SUBSTITUTE(SUBSTITUTE(S42,"~","~~"),"*","~*"),"?","~?"))&gt;1),"Duplicate Door ID; ","")&amp;IF(AND(S42&lt;&gt;"",COUNTIFS('Door Schedule'!$T$8:$T$57,SUBSTITUTE(SUBSTITUTE(SUBSTITUTE(S42,"~","~~"),"*","~*"),"?","~?"))=0),"Unknown Door ID; ","")&amp;IF(AND(S42&lt;&gt;"",COUNTIFS('Door Schedule'!$T$8:$T$57,SUBSTITUTE(SUBSTITUTE(SUBSTITUTE(S42,"~","~~"),"*","~*"),"?","~?"))&gt;1),"Door ID duplicated in main sheet; ","")&amp;IF(OR(B42="",D42="",E42="",H42=""),"Check view/hinge/swing/drawing; ","")&amp;IF(AND(COUNTIFS('Door Schedule'!$T$8:$T$57,SUBSTITUTE(SUBSTITUTE(SUBSTITUTE(S42,"~","~~"),"*","~*"),"?","~?"),'Door Schedule'!$G$8:$G$57,2)&gt;0,OR(C42="",F42="")),"Paired door: identify A and active leaf; ","")&amp;IF(OR(I42="",J42="",L42=""),"Record fire/smoke requirement/basis/review; ","")&amp;IF(OR(M42="",N42="",O42=""),"Record accessibility requirement/basis/review; ",""))</x:f>
      </x:c>
      <x:c r="S42" s="15" t="str">
        <x:f>IF(A42="","",UPPER(TRIM(A42&amp;"")))</x:f>
      </x:c>
    </x:row>
    <x:row r="43" ht="27" customHeight="1">
      <x:c r="A43" s="13"/>
      <x:c r="B43" s="13"/>
      <x:c r="C43" s="13"/>
      <x:c r="D43" s="13"/>
      <x:c r="E43" s="13"/>
      <x:c r="F43" s="13"/>
      <x:c r="G43" s="13"/>
      <x:c r="H43" s="13"/>
      <x:c r="I43" s="13"/>
      <x:c r="J43" s="13"/>
      <x:c r="K43" s="13"/>
      <x:c r="L43" s="13"/>
      <x:c r="M43" s="13"/>
      <x:c r="N43" s="13"/>
      <x:c r="O43" s="13"/>
      <x:c r="P43" s="13"/>
      <x:c r="Q43" s="13"/>
      <x:c r="R43" s="15" t="str">
        <x:f>IF(COUNTA(A43:Q43)=0,"",IF(S43="","Missing Door ID; ","")&amp;IF(AND(S43&lt;&gt;"",COUNTIFS('Handing &amp; Requirements'!$S$8:$S$57,SUBSTITUTE(SUBSTITUTE(SUBSTITUTE(S43,"~","~~"),"*","~*"),"?","~?"))&gt;1),"Duplicate Door ID; ","")&amp;IF(AND(S43&lt;&gt;"",COUNTIFS('Door Schedule'!$T$8:$T$57,SUBSTITUTE(SUBSTITUTE(SUBSTITUTE(S43,"~","~~"),"*","~*"),"?","~?"))=0),"Unknown Door ID; ","")&amp;IF(AND(S43&lt;&gt;"",COUNTIFS('Door Schedule'!$T$8:$T$57,SUBSTITUTE(SUBSTITUTE(SUBSTITUTE(S43,"~","~~"),"*","~*"),"?","~?"))&gt;1),"Door ID duplicated in main sheet; ","")&amp;IF(OR(B43="",D43="",E43="",H43=""),"Check view/hinge/swing/drawing; ","")&amp;IF(AND(COUNTIFS('Door Schedule'!$T$8:$T$57,SUBSTITUTE(SUBSTITUTE(SUBSTITUTE(S43,"~","~~"),"*","~*"),"?","~?"),'Door Schedule'!$G$8:$G$57,2)&gt;0,OR(C43="",F43="")),"Paired door: identify A and active leaf; ","")&amp;IF(OR(I43="",J43="",L43=""),"Record fire/smoke requirement/basis/review; ","")&amp;IF(OR(M43="",N43="",O43=""),"Record accessibility requirement/basis/review; ",""))</x:f>
      </x:c>
      <x:c r="S43" s="15" t="str">
        <x:f>IF(A43="","",UPPER(TRIM(A43&amp;"")))</x:f>
      </x:c>
    </x:row>
    <x:row r="44" ht="27" customHeight="1">
      <x:c r="A44" s="13"/>
      <x:c r="B44" s="13"/>
      <x:c r="C44" s="13"/>
      <x:c r="D44" s="13"/>
      <x:c r="E44" s="13"/>
      <x:c r="F44" s="13"/>
      <x:c r="G44" s="13"/>
      <x:c r="H44" s="13"/>
      <x:c r="I44" s="13"/>
      <x:c r="J44" s="13"/>
      <x:c r="K44" s="13"/>
      <x:c r="L44" s="13"/>
      <x:c r="M44" s="13"/>
      <x:c r="N44" s="13"/>
      <x:c r="O44" s="13"/>
      <x:c r="P44" s="13"/>
      <x:c r="Q44" s="13"/>
      <x:c r="R44" s="15" t="str">
        <x:f>IF(COUNTA(A44:Q44)=0,"",IF(S44="","Missing Door ID; ","")&amp;IF(AND(S44&lt;&gt;"",COUNTIFS('Handing &amp; Requirements'!$S$8:$S$57,SUBSTITUTE(SUBSTITUTE(SUBSTITUTE(S44,"~","~~"),"*","~*"),"?","~?"))&gt;1),"Duplicate Door ID; ","")&amp;IF(AND(S44&lt;&gt;"",COUNTIFS('Door Schedule'!$T$8:$T$57,SUBSTITUTE(SUBSTITUTE(SUBSTITUTE(S44,"~","~~"),"*","~*"),"?","~?"))=0),"Unknown Door ID; ","")&amp;IF(AND(S44&lt;&gt;"",COUNTIFS('Door Schedule'!$T$8:$T$57,SUBSTITUTE(SUBSTITUTE(SUBSTITUTE(S44,"~","~~"),"*","~*"),"?","~?"))&gt;1),"Door ID duplicated in main sheet; ","")&amp;IF(OR(B44="",D44="",E44="",H44=""),"Check view/hinge/swing/drawing; ","")&amp;IF(AND(COUNTIFS('Door Schedule'!$T$8:$T$57,SUBSTITUTE(SUBSTITUTE(SUBSTITUTE(S44,"~","~~"),"*","~*"),"?","~?"),'Door Schedule'!$G$8:$G$57,2)&gt;0,OR(C44="",F44="")),"Paired door: identify A and active leaf; ","")&amp;IF(OR(I44="",J44="",L44=""),"Record fire/smoke requirement/basis/review; ","")&amp;IF(OR(M44="",N44="",O44=""),"Record accessibility requirement/basis/review; ",""))</x:f>
      </x:c>
      <x:c r="S44" s="15" t="str">
        <x:f>IF(A44="","",UPPER(TRIM(A44&amp;"")))</x:f>
      </x:c>
    </x:row>
    <x:row r="45" ht="27" customHeight="1">
      <x:c r="A45" s="13"/>
      <x:c r="B45" s="13"/>
      <x:c r="C45" s="13"/>
      <x:c r="D45" s="13"/>
      <x:c r="E45" s="13"/>
      <x:c r="F45" s="13"/>
      <x:c r="G45" s="13"/>
      <x:c r="H45" s="13"/>
      <x:c r="I45" s="13"/>
      <x:c r="J45" s="13"/>
      <x:c r="K45" s="13"/>
      <x:c r="L45" s="13"/>
      <x:c r="M45" s="13"/>
      <x:c r="N45" s="13"/>
      <x:c r="O45" s="13"/>
      <x:c r="P45" s="13"/>
      <x:c r="Q45" s="13"/>
      <x:c r="R45" s="15" t="str">
        <x:f>IF(COUNTA(A45:Q45)=0,"",IF(S45="","Missing Door ID; ","")&amp;IF(AND(S45&lt;&gt;"",COUNTIFS('Handing &amp; Requirements'!$S$8:$S$57,SUBSTITUTE(SUBSTITUTE(SUBSTITUTE(S45,"~","~~"),"*","~*"),"?","~?"))&gt;1),"Duplicate Door ID; ","")&amp;IF(AND(S45&lt;&gt;"",COUNTIFS('Door Schedule'!$T$8:$T$57,SUBSTITUTE(SUBSTITUTE(SUBSTITUTE(S45,"~","~~"),"*","~*"),"?","~?"))=0),"Unknown Door ID; ","")&amp;IF(AND(S45&lt;&gt;"",COUNTIFS('Door Schedule'!$T$8:$T$57,SUBSTITUTE(SUBSTITUTE(SUBSTITUTE(S45,"~","~~"),"*","~*"),"?","~?"))&gt;1),"Door ID duplicated in main sheet; ","")&amp;IF(OR(B45="",D45="",E45="",H45=""),"Check view/hinge/swing/drawing; ","")&amp;IF(AND(COUNTIFS('Door Schedule'!$T$8:$T$57,SUBSTITUTE(SUBSTITUTE(SUBSTITUTE(S45,"~","~~"),"*","~*"),"?","~?"),'Door Schedule'!$G$8:$G$57,2)&gt;0,OR(C45="",F45="")),"Paired door: identify A and active leaf; ","")&amp;IF(OR(I45="",J45="",L45=""),"Record fire/smoke requirement/basis/review; ","")&amp;IF(OR(M45="",N45="",O45=""),"Record accessibility requirement/basis/review; ",""))</x:f>
      </x:c>
      <x:c r="S45" s="15" t="str">
        <x:f>IF(A45="","",UPPER(TRIM(A45&amp;"")))</x:f>
      </x:c>
    </x:row>
    <x:row r="46" ht="27" customHeight="1">
      <x:c r="A46" s="13"/>
      <x:c r="B46" s="13"/>
      <x:c r="C46" s="13"/>
      <x:c r="D46" s="13"/>
      <x:c r="E46" s="13"/>
      <x:c r="F46" s="13"/>
      <x:c r="G46" s="13"/>
      <x:c r="H46" s="13"/>
      <x:c r="I46" s="13"/>
      <x:c r="J46" s="13"/>
      <x:c r="K46" s="13"/>
      <x:c r="L46" s="13"/>
      <x:c r="M46" s="13"/>
      <x:c r="N46" s="13"/>
      <x:c r="O46" s="13"/>
      <x:c r="P46" s="13"/>
      <x:c r="Q46" s="13"/>
      <x:c r="R46" s="15" t="str">
        <x:f>IF(COUNTA(A46:Q46)=0,"",IF(S46="","Missing Door ID; ","")&amp;IF(AND(S46&lt;&gt;"",COUNTIFS('Handing &amp; Requirements'!$S$8:$S$57,SUBSTITUTE(SUBSTITUTE(SUBSTITUTE(S46,"~","~~"),"*","~*"),"?","~?"))&gt;1),"Duplicate Door ID; ","")&amp;IF(AND(S46&lt;&gt;"",COUNTIFS('Door Schedule'!$T$8:$T$57,SUBSTITUTE(SUBSTITUTE(SUBSTITUTE(S46,"~","~~"),"*","~*"),"?","~?"))=0),"Unknown Door ID; ","")&amp;IF(AND(S46&lt;&gt;"",COUNTIFS('Door Schedule'!$T$8:$T$57,SUBSTITUTE(SUBSTITUTE(SUBSTITUTE(S46,"~","~~"),"*","~*"),"?","~?"))&gt;1),"Door ID duplicated in main sheet; ","")&amp;IF(OR(B46="",D46="",E46="",H46=""),"Check view/hinge/swing/drawing; ","")&amp;IF(AND(COUNTIFS('Door Schedule'!$T$8:$T$57,SUBSTITUTE(SUBSTITUTE(SUBSTITUTE(S46,"~","~~"),"*","~*"),"?","~?"),'Door Schedule'!$G$8:$G$57,2)&gt;0,OR(C46="",F46="")),"Paired door: identify A and active leaf; ","")&amp;IF(OR(I46="",J46="",L46=""),"Record fire/smoke requirement/basis/review; ","")&amp;IF(OR(M46="",N46="",O46=""),"Record accessibility requirement/basis/review; ",""))</x:f>
      </x:c>
      <x:c r="S46" s="15" t="str">
        <x:f>IF(A46="","",UPPER(TRIM(A46&amp;"")))</x:f>
      </x:c>
    </x:row>
    <x:row r="47" ht="27" customHeight="1">
      <x:c r="A47" s="13"/>
      <x:c r="B47" s="13"/>
      <x:c r="C47" s="13"/>
      <x:c r="D47" s="13"/>
      <x:c r="E47" s="13"/>
      <x:c r="F47" s="13"/>
      <x:c r="G47" s="13"/>
      <x:c r="H47" s="13"/>
      <x:c r="I47" s="13"/>
      <x:c r="J47" s="13"/>
      <x:c r="K47" s="13"/>
      <x:c r="L47" s="13"/>
      <x:c r="M47" s="13"/>
      <x:c r="N47" s="13"/>
      <x:c r="O47" s="13"/>
      <x:c r="P47" s="13"/>
      <x:c r="Q47" s="13"/>
      <x:c r="R47" s="15" t="str">
        <x:f>IF(COUNTA(A47:Q47)=0,"",IF(S47="","Missing Door ID; ","")&amp;IF(AND(S47&lt;&gt;"",COUNTIFS('Handing &amp; Requirements'!$S$8:$S$57,SUBSTITUTE(SUBSTITUTE(SUBSTITUTE(S47,"~","~~"),"*","~*"),"?","~?"))&gt;1),"Duplicate Door ID; ","")&amp;IF(AND(S47&lt;&gt;"",COUNTIFS('Door Schedule'!$T$8:$T$57,SUBSTITUTE(SUBSTITUTE(SUBSTITUTE(S47,"~","~~"),"*","~*"),"?","~?"))=0),"Unknown Door ID; ","")&amp;IF(AND(S47&lt;&gt;"",COUNTIFS('Door Schedule'!$T$8:$T$57,SUBSTITUTE(SUBSTITUTE(SUBSTITUTE(S47,"~","~~"),"*","~*"),"?","~?"))&gt;1),"Door ID duplicated in main sheet; ","")&amp;IF(OR(B47="",D47="",E47="",H47=""),"Check view/hinge/swing/drawing; ","")&amp;IF(AND(COUNTIFS('Door Schedule'!$T$8:$T$57,SUBSTITUTE(SUBSTITUTE(SUBSTITUTE(S47,"~","~~"),"*","~*"),"?","~?"),'Door Schedule'!$G$8:$G$57,2)&gt;0,OR(C47="",F47="")),"Paired door: identify A and active leaf; ","")&amp;IF(OR(I47="",J47="",L47=""),"Record fire/smoke requirement/basis/review; ","")&amp;IF(OR(M47="",N47="",O47=""),"Record accessibility requirement/basis/review; ",""))</x:f>
      </x:c>
      <x:c r="S47" s="15" t="str">
        <x:f>IF(A47="","",UPPER(TRIM(A47&amp;"")))</x:f>
      </x:c>
    </x:row>
    <x:row r="48" ht="27" customHeight="1">
      <x:c r="A48" s="13"/>
      <x:c r="B48" s="13"/>
      <x:c r="C48" s="13"/>
      <x:c r="D48" s="13"/>
      <x:c r="E48" s="13"/>
      <x:c r="F48" s="13"/>
      <x:c r="G48" s="13"/>
      <x:c r="H48" s="13"/>
      <x:c r="I48" s="13"/>
      <x:c r="J48" s="13"/>
      <x:c r="K48" s="13"/>
      <x:c r="L48" s="13"/>
      <x:c r="M48" s="13"/>
      <x:c r="N48" s="13"/>
      <x:c r="O48" s="13"/>
      <x:c r="P48" s="13"/>
      <x:c r="Q48" s="13"/>
      <x:c r="R48" s="15" t="str">
        <x:f>IF(COUNTA(A48:Q48)=0,"",IF(S48="","Missing Door ID; ","")&amp;IF(AND(S48&lt;&gt;"",COUNTIFS('Handing &amp; Requirements'!$S$8:$S$57,SUBSTITUTE(SUBSTITUTE(SUBSTITUTE(S48,"~","~~"),"*","~*"),"?","~?"))&gt;1),"Duplicate Door ID; ","")&amp;IF(AND(S48&lt;&gt;"",COUNTIFS('Door Schedule'!$T$8:$T$57,SUBSTITUTE(SUBSTITUTE(SUBSTITUTE(S48,"~","~~"),"*","~*"),"?","~?"))=0),"Unknown Door ID; ","")&amp;IF(AND(S48&lt;&gt;"",COUNTIFS('Door Schedule'!$T$8:$T$57,SUBSTITUTE(SUBSTITUTE(SUBSTITUTE(S48,"~","~~"),"*","~*"),"?","~?"))&gt;1),"Door ID duplicated in main sheet; ","")&amp;IF(OR(B48="",D48="",E48="",H48=""),"Check view/hinge/swing/drawing; ","")&amp;IF(AND(COUNTIFS('Door Schedule'!$T$8:$T$57,SUBSTITUTE(SUBSTITUTE(SUBSTITUTE(S48,"~","~~"),"*","~*"),"?","~?"),'Door Schedule'!$G$8:$G$57,2)&gt;0,OR(C48="",F48="")),"Paired door: identify A and active leaf; ","")&amp;IF(OR(I48="",J48="",L48=""),"Record fire/smoke requirement/basis/review; ","")&amp;IF(OR(M48="",N48="",O48=""),"Record accessibility requirement/basis/review; ",""))</x:f>
      </x:c>
      <x:c r="S48" s="15" t="str">
        <x:f>IF(A48="","",UPPER(TRIM(A48&amp;"")))</x:f>
      </x:c>
    </x:row>
    <x:row r="49" ht="27" customHeight="1">
      <x:c r="A49" s="13"/>
      <x:c r="B49" s="13"/>
      <x:c r="C49" s="13"/>
      <x:c r="D49" s="13"/>
      <x:c r="E49" s="13"/>
      <x:c r="F49" s="13"/>
      <x:c r="G49" s="13"/>
      <x:c r="H49" s="13"/>
      <x:c r="I49" s="13"/>
      <x:c r="J49" s="13"/>
      <x:c r="K49" s="13"/>
      <x:c r="L49" s="13"/>
      <x:c r="M49" s="13"/>
      <x:c r="N49" s="13"/>
      <x:c r="O49" s="13"/>
      <x:c r="P49" s="13"/>
      <x:c r="Q49" s="13"/>
      <x:c r="R49" s="15" t="str">
        <x:f>IF(COUNTA(A49:Q49)=0,"",IF(S49="","Missing Door ID; ","")&amp;IF(AND(S49&lt;&gt;"",COUNTIFS('Handing &amp; Requirements'!$S$8:$S$57,SUBSTITUTE(SUBSTITUTE(SUBSTITUTE(S49,"~","~~"),"*","~*"),"?","~?"))&gt;1),"Duplicate Door ID; ","")&amp;IF(AND(S49&lt;&gt;"",COUNTIFS('Door Schedule'!$T$8:$T$57,SUBSTITUTE(SUBSTITUTE(SUBSTITUTE(S49,"~","~~"),"*","~*"),"?","~?"))=0),"Unknown Door ID; ","")&amp;IF(AND(S49&lt;&gt;"",COUNTIFS('Door Schedule'!$T$8:$T$57,SUBSTITUTE(SUBSTITUTE(SUBSTITUTE(S49,"~","~~"),"*","~*"),"?","~?"))&gt;1),"Door ID duplicated in main sheet; ","")&amp;IF(OR(B49="",D49="",E49="",H49=""),"Check view/hinge/swing/drawing; ","")&amp;IF(AND(COUNTIFS('Door Schedule'!$T$8:$T$57,SUBSTITUTE(SUBSTITUTE(SUBSTITUTE(S49,"~","~~"),"*","~*"),"?","~?"),'Door Schedule'!$G$8:$G$57,2)&gt;0,OR(C49="",F49="")),"Paired door: identify A and active leaf; ","")&amp;IF(OR(I49="",J49="",L49=""),"Record fire/smoke requirement/basis/review; ","")&amp;IF(OR(M49="",N49="",O49=""),"Record accessibility requirement/basis/review; ",""))</x:f>
      </x:c>
      <x:c r="S49" s="15" t="str">
        <x:f>IF(A49="","",UPPER(TRIM(A49&amp;"")))</x:f>
      </x:c>
    </x:row>
    <x:row r="50" ht="27" customHeight="1">
      <x:c r="A50" s="13"/>
      <x:c r="B50" s="13"/>
      <x:c r="C50" s="13"/>
      <x:c r="D50" s="13"/>
      <x:c r="E50" s="13"/>
      <x:c r="F50" s="13"/>
      <x:c r="G50" s="13"/>
      <x:c r="H50" s="13"/>
      <x:c r="I50" s="13"/>
      <x:c r="J50" s="13"/>
      <x:c r="K50" s="13"/>
      <x:c r="L50" s="13"/>
      <x:c r="M50" s="13"/>
      <x:c r="N50" s="13"/>
      <x:c r="O50" s="13"/>
      <x:c r="P50" s="13"/>
      <x:c r="Q50" s="13"/>
      <x:c r="R50" s="15" t="str">
        <x:f>IF(COUNTA(A50:Q50)=0,"",IF(S50="","Missing Door ID; ","")&amp;IF(AND(S50&lt;&gt;"",COUNTIFS('Handing &amp; Requirements'!$S$8:$S$57,SUBSTITUTE(SUBSTITUTE(SUBSTITUTE(S50,"~","~~"),"*","~*"),"?","~?"))&gt;1),"Duplicate Door ID; ","")&amp;IF(AND(S50&lt;&gt;"",COUNTIFS('Door Schedule'!$T$8:$T$57,SUBSTITUTE(SUBSTITUTE(SUBSTITUTE(S50,"~","~~"),"*","~*"),"?","~?"))=0),"Unknown Door ID; ","")&amp;IF(AND(S50&lt;&gt;"",COUNTIFS('Door Schedule'!$T$8:$T$57,SUBSTITUTE(SUBSTITUTE(SUBSTITUTE(S50,"~","~~"),"*","~*"),"?","~?"))&gt;1),"Door ID duplicated in main sheet; ","")&amp;IF(OR(B50="",D50="",E50="",H50=""),"Check view/hinge/swing/drawing; ","")&amp;IF(AND(COUNTIFS('Door Schedule'!$T$8:$T$57,SUBSTITUTE(SUBSTITUTE(SUBSTITUTE(S50,"~","~~"),"*","~*"),"?","~?"),'Door Schedule'!$G$8:$G$57,2)&gt;0,OR(C50="",F50="")),"Paired door: identify A and active leaf; ","")&amp;IF(OR(I50="",J50="",L50=""),"Record fire/smoke requirement/basis/review; ","")&amp;IF(OR(M50="",N50="",O50=""),"Record accessibility requirement/basis/review; ",""))</x:f>
      </x:c>
      <x:c r="S50" s="15" t="str">
        <x:f>IF(A50="","",UPPER(TRIM(A50&amp;"")))</x:f>
      </x:c>
    </x:row>
    <x:row r="51" ht="27" customHeight="1">
      <x:c r="A51" s="13"/>
      <x:c r="B51" s="13"/>
      <x:c r="C51" s="13"/>
      <x:c r="D51" s="13"/>
      <x:c r="E51" s="13"/>
      <x:c r="F51" s="13"/>
      <x:c r="G51" s="13"/>
      <x:c r="H51" s="13"/>
      <x:c r="I51" s="13"/>
      <x:c r="J51" s="13"/>
      <x:c r="K51" s="13"/>
      <x:c r="L51" s="13"/>
      <x:c r="M51" s="13"/>
      <x:c r="N51" s="13"/>
      <x:c r="O51" s="13"/>
      <x:c r="P51" s="13"/>
      <x:c r="Q51" s="13"/>
      <x:c r="R51" s="15" t="str">
        <x:f>IF(COUNTA(A51:Q51)=0,"",IF(S51="","Missing Door ID; ","")&amp;IF(AND(S51&lt;&gt;"",COUNTIFS('Handing &amp; Requirements'!$S$8:$S$57,SUBSTITUTE(SUBSTITUTE(SUBSTITUTE(S51,"~","~~"),"*","~*"),"?","~?"))&gt;1),"Duplicate Door ID; ","")&amp;IF(AND(S51&lt;&gt;"",COUNTIFS('Door Schedule'!$T$8:$T$57,SUBSTITUTE(SUBSTITUTE(SUBSTITUTE(S51,"~","~~"),"*","~*"),"?","~?"))=0),"Unknown Door ID; ","")&amp;IF(AND(S51&lt;&gt;"",COUNTIFS('Door Schedule'!$T$8:$T$57,SUBSTITUTE(SUBSTITUTE(SUBSTITUTE(S51,"~","~~"),"*","~*"),"?","~?"))&gt;1),"Door ID duplicated in main sheet; ","")&amp;IF(OR(B51="",D51="",E51="",H51=""),"Check view/hinge/swing/drawing; ","")&amp;IF(AND(COUNTIFS('Door Schedule'!$T$8:$T$57,SUBSTITUTE(SUBSTITUTE(SUBSTITUTE(S51,"~","~~"),"*","~*"),"?","~?"),'Door Schedule'!$G$8:$G$57,2)&gt;0,OR(C51="",F51="")),"Paired door: identify A and active leaf; ","")&amp;IF(OR(I51="",J51="",L51=""),"Record fire/smoke requirement/basis/review; ","")&amp;IF(OR(M51="",N51="",O51=""),"Record accessibility requirement/basis/review; ",""))</x:f>
      </x:c>
      <x:c r="S51" s="15" t="str">
        <x:f>IF(A51="","",UPPER(TRIM(A51&amp;"")))</x:f>
      </x:c>
    </x:row>
    <x:row r="52" ht="27" customHeight="1">
      <x:c r="A52" s="13"/>
      <x:c r="B52" s="13"/>
      <x:c r="C52" s="13"/>
      <x:c r="D52" s="13"/>
      <x:c r="E52" s="13"/>
      <x:c r="F52" s="13"/>
      <x:c r="G52" s="13"/>
      <x:c r="H52" s="13"/>
      <x:c r="I52" s="13"/>
      <x:c r="J52" s="13"/>
      <x:c r="K52" s="13"/>
      <x:c r="L52" s="13"/>
      <x:c r="M52" s="13"/>
      <x:c r="N52" s="13"/>
      <x:c r="O52" s="13"/>
      <x:c r="P52" s="13"/>
      <x:c r="Q52" s="13"/>
      <x:c r="R52" s="15" t="str">
        <x:f>IF(COUNTA(A52:Q52)=0,"",IF(S52="","Missing Door ID; ","")&amp;IF(AND(S52&lt;&gt;"",COUNTIFS('Handing &amp; Requirements'!$S$8:$S$57,SUBSTITUTE(SUBSTITUTE(SUBSTITUTE(S52,"~","~~"),"*","~*"),"?","~?"))&gt;1),"Duplicate Door ID; ","")&amp;IF(AND(S52&lt;&gt;"",COUNTIFS('Door Schedule'!$T$8:$T$57,SUBSTITUTE(SUBSTITUTE(SUBSTITUTE(S52,"~","~~"),"*","~*"),"?","~?"))=0),"Unknown Door ID; ","")&amp;IF(AND(S52&lt;&gt;"",COUNTIFS('Door Schedule'!$T$8:$T$57,SUBSTITUTE(SUBSTITUTE(SUBSTITUTE(S52,"~","~~"),"*","~*"),"?","~?"))&gt;1),"Door ID duplicated in main sheet; ","")&amp;IF(OR(B52="",D52="",E52="",H52=""),"Check view/hinge/swing/drawing; ","")&amp;IF(AND(COUNTIFS('Door Schedule'!$T$8:$T$57,SUBSTITUTE(SUBSTITUTE(SUBSTITUTE(S52,"~","~~"),"*","~*"),"?","~?"),'Door Schedule'!$G$8:$G$57,2)&gt;0,OR(C52="",F52="")),"Paired door: identify A and active leaf; ","")&amp;IF(OR(I52="",J52="",L52=""),"Record fire/smoke requirement/basis/review; ","")&amp;IF(OR(M52="",N52="",O52=""),"Record accessibility requirement/basis/review; ",""))</x:f>
      </x:c>
      <x:c r="S52" s="15" t="str">
        <x:f>IF(A52="","",UPPER(TRIM(A52&amp;"")))</x:f>
      </x:c>
    </x:row>
    <x:row r="53" ht="27" customHeight="1">
      <x:c r="A53" s="13"/>
      <x:c r="B53" s="13"/>
      <x:c r="C53" s="13"/>
      <x:c r="D53" s="13"/>
      <x:c r="E53" s="13"/>
      <x:c r="F53" s="13"/>
      <x:c r="G53" s="13"/>
      <x:c r="H53" s="13"/>
      <x:c r="I53" s="13"/>
      <x:c r="J53" s="13"/>
      <x:c r="K53" s="13"/>
      <x:c r="L53" s="13"/>
      <x:c r="M53" s="13"/>
      <x:c r="N53" s="13"/>
      <x:c r="O53" s="13"/>
      <x:c r="P53" s="13"/>
      <x:c r="Q53" s="13"/>
      <x:c r="R53" s="15" t="str">
        <x:f>IF(COUNTA(A53:Q53)=0,"",IF(S53="","Missing Door ID; ","")&amp;IF(AND(S53&lt;&gt;"",COUNTIFS('Handing &amp; Requirements'!$S$8:$S$57,SUBSTITUTE(SUBSTITUTE(SUBSTITUTE(S53,"~","~~"),"*","~*"),"?","~?"))&gt;1),"Duplicate Door ID; ","")&amp;IF(AND(S53&lt;&gt;"",COUNTIFS('Door Schedule'!$T$8:$T$57,SUBSTITUTE(SUBSTITUTE(SUBSTITUTE(S53,"~","~~"),"*","~*"),"?","~?"))=0),"Unknown Door ID; ","")&amp;IF(AND(S53&lt;&gt;"",COUNTIFS('Door Schedule'!$T$8:$T$57,SUBSTITUTE(SUBSTITUTE(SUBSTITUTE(S53,"~","~~"),"*","~*"),"?","~?"))&gt;1),"Door ID duplicated in main sheet; ","")&amp;IF(OR(B53="",D53="",E53="",H53=""),"Check view/hinge/swing/drawing; ","")&amp;IF(AND(COUNTIFS('Door Schedule'!$T$8:$T$57,SUBSTITUTE(SUBSTITUTE(SUBSTITUTE(S53,"~","~~"),"*","~*"),"?","~?"),'Door Schedule'!$G$8:$G$57,2)&gt;0,OR(C53="",F53="")),"Paired door: identify A and active leaf; ","")&amp;IF(OR(I53="",J53="",L53=""),"Record fire/smoke requirement/basis/review; ","")&amp;IF(OR(M53="",N53="",O53=""),"Record accessibility requirement/basis/review; ",""))</x:f>
      </x:c>
      <x:c r="S53" s="15" t="str">
        <x:f>IF(A53="","",UPPER(TRIM(A53&amp;"")))</x:f>
      </x:c>
    </x:row>
    <x:row r="54" ht="27" customHeight="1">
      <x:c r="A54" s="13"/>
      <x:c r="B54" s="13"/>
      <x:c r="C54" s="13"/>
      <x:c r="D54" s="13"/>
      <x:c r="E54" s="13"/>
      <x:c r="F54" s="13"/>
      <x:c r="G54" s="13"/>
      <x:c r="H54" s="13"/>
      <x:c r="I54" s="13"/>
      <x:c r="J54" s="13"/>
      <x:c r="K54" s="13"/>
      <x:c r="L54" s="13"/>
      <x:c r="M54" s="13"/>
      <x:c r="N54" s="13"/>
      <x:c r="O54" s="13"/>
      <x:c r="P54" s="13"/>
      <x:c r="Q54" s="13"/>
      <x:c r="R54" s="15" t="str">
        <x:f>IF(COUNTA(A54:Q54)=0,"",IF(S54="","Missing Door ID; ","")&amp;IF(AND(S54&lt;&gt;"",COUNTIFS('Handing &amp; Requirements'!$S$8:$S$57,SUBSTITUTE(SUBSTITUTE(SUBSTITUTE(S54,"~","~~"),"*","~*"),"?","~?"))&gt;1),"Duplicate Door ID; ","")&amp;IF(AND(S54&lt;&gt;"",COUNTIFS('Door Schedule'!$T$8:$T$57,SUBSTITUTE(SUBSTITUTE(SUBSTITUTE(S54,"~","~~"),"*","~*"),"?","~?"))=0),"Unknown Door ID; ","")&amp;IF(AND(S54&lt;&gt;"",COUNTIFS('Door Schedule'!$T$8:$T$57,SUBSTITUTE(SUBSTITUTE(SUBSTITUTE(S54,"~","~~"),"*","~*"),"?","~?"))&gt;1),"Door ID duplicated in main sheet; ","")&amp;IF(OR(B54="",D54="",E54="",H54=""),"Check view/hinge/swing/drawing; ","")&amp;IF(AND(COUNTIFS('Door Schedule'!$T$8:$T$57,SUBSTITUTE(SUBSTITUTE(SUBSTITUTE(S54,"~","~~"),"*","~*"),"?","~?"),'Door Schedule'!$G$8:$G$57,2)&gt;0,OR(C54="",F54="")),"Paired door: identify A and active leaf; ","")&amp;IF(OR(I54="",J54="",L54=""),"Record fire/smoke requirement/basis/review; ","")&amp;IF(OR(M54="",N54="",O54=""),"Record accessibility requirement/basis/review; ",""))</x:f>
      </x:c>
      <x:c r="S54" s="15" t="str">
        <x:f>IF(A54="","",UPPER(TRIM(A54&amp;"")))</x:f>
      </x:c>
    </x:row>
    <x:row r="55" ht="27" customHeight="1">
      <x:c r="A55" s="13"/>
      <x:c r="B55" s="13"/>
      <x:c r="C55" s="13"/>
      <x:c r="D55" s="13"/>
      <x:c r="E55" s="13"/>
      <x:c r="F55" s="13"/>
      <x:c r="G55" s="13"/>
      <x:c r="H55" s="13"/>
      <x:c r="I55" s="13"/>
      <x:c r="J55" s="13"/>
      <x:c r="K55" s="13"/>
      <x:c r="L55" s="13"/>
      <x:c r="M55" s="13"/>
      <x:c r="N55" s="13"/>
      <x:c r="O55" s="13"/>
      <x:c r="P55" s="13"/>
      <x:c r="Q55" s="13"/>
      <x:c r="R55" s="15" t="str">
        <x:f>IF(COUNTA(A55:Q55)=0,"",IF(S55="","Missing Door ID; ","")&amp;IF(AND(S55&lt;&gt;"",COUNTIFS('Handing &amp; Requirements'!$S$8:$S$57,SUBSTITUTE(SUBSTITUTE(SUBSTITUTE(S55,"~","~~"),"*","~*"),"?","~?"))&gt;1),"Duplicate Door ID; ","")&amp;IF(AND(S55&lt;&gt;"",COUNTIFS('Door Schedule'!$T$8:$T$57,SUBSTITUTE(SUBSTITUTE(SUBSTITUTE(S55,"~","~~"),"*","~*"),"?","~?"))=0),"Unknown Door ID; ","")&amp;IF(AND(S55&lt;&gt;"",COUNTIFS('Door Schedule'!$T$8:$T$57,SUBSTITUTE(SUBSTITUTE(SUBSTITUTE(S55,"~","~~"),"*","~*"),"?","~?"))&gt;1),"Door ID duplicated in main sheet; ","")&amp;IF(OR(B55="",D55="",E55="",H55=""),"Check view/hinge/swing/drawing; ","")&amp;IF(AND(COUNTIFS('Door Schedule'!$T$8:$T$57,SUBSTITUTE(SUBSTITUTE(SUBSTITUTE(S55,"~","~~"),"*","~*"),"?","~?"),'Door Schedule'!$G$8:$G$57,2)&gt;0,OR(C55="",F55="")),"Paired door: identify A and active leaf; ","")&amp;IF(OR(I55="",J55="",L55=""),"Record fire/smoke requirement/basis/review; ","")&amp;IF(OR(M55="",N55="",O55=""),"Record accessibility requirement/basis/review; ",""))</x:f>
      </x:c>
      <x:c r="S55" s="15" t="str">
        <x:f>IF(A55="","",UPPER(TRIM(A55&amp;"")))</x:f>
      </x:c>
    </x:row>
    <x:row r="56" ht="27" customHeight="1">
      <x:c r="A56" s="13"/>
      <x:c r="B56" s="13"/>
      <x:c r="C56" s="13"/>
      <x:c r="D56" s="13"/>
      <x:c r="E56" s="13"/>
      <x:c r="F56" s="13"/>
      <x:c r="G56" s="13"/>
      <x:c r="H56" s="13"/>
      <x:c r="I56" s="13"/>
      <x:c r="J56" s="13"/>
      <x:c r="K56" s="13"/>
      <x:c r="L56" s="13"/>
      <x:c r="M56" s="13"/>
      <x:c r="N56" s="13"/>
      <x:c r="O56" s="13"/>
      <x:c r="P56" s="13"/>
      <x:c r="Q56" s="13"/>
      <x:c r="R56" s="15" t="str">
        <x:f>IF(COUNTA(A56:Q56)=0,"",IF(S56="","Missing Door ID; ","")&amp;IF(AND(S56&lt;&gt;"",COUNTIFS('Handing &amp; Requirements'!$S$8:$S$57,SUBSTITUTE(SUBSTITUTE(SUBSTITUTE(S56,"~","~~"),"*","~*"),"?","~?"))&gt;1),"Duplicate Door ID; ","")&amp;IF(AND(S56&lt;&gt;"",COUNTIFS('Door Schedule'!$T$8:$T$57,SUBSTITUTE(SUBSTITUTE(SUBSTITUTE(S56,"~","~~"),"*","~*"),"?","~?"))=0),"Unknown Door ID; ","")&amp;IF(AND(S56&lt;&gt;"",COUNTIFS('Door Schedule'!$T$8:$T$57,SUBSTITUTE(SUBSTITUTE(SUBSTITUTE(S56,"~","~~"),"*","~*"),"?","~?"))&gt;1),"Door ID duplicated in main sheet; ","")&amp;IF(OR(B56="",D56="",E56="",H56=""),"Check view/hinge/swing/drawing; ","")&amp;IF(AND(COUNTIFS('Door Schedule'!$T$8:$T$57,SUBSTITUTE(SUBSTITUTE(SUBSTITUTE(S56,"~","~~"),"*","~*"),"?","~?"),'Door Schedule'!$G$8:$G$57,2)&gt;0,OR(C56="",F56="")),"Paired door: identify A and active leaf; ","")&amp;IF(OR(I56="",J56="",L56=""),"Record fire/smoke requirement/basis/review; ","")&amp;IF(OR(M56="",N56="",O56=""),"Record accessibility requirement/basis/review; ",""))</x:f>
      </x:c>
      <x:c r="S56" s="15" t="str">
        <x:f>IF(A56="","",UPPER(TRIM(A56&amp;"")))</x:f>
      </x:c>
    </x:row>
    <x:row r="57" ht="27" customHeight="1">
      <x:c r="A57" s="13"/>
      <x:c r="B57" s="13"/>
      <x:c r="C57" s="13"/>
      <x:c r="D57" s="13"/>
      <x:c r="E57" s="13"/>
      <x:c r="F57" s="13"/>
      <x:c r="G57" s="13"/>
      <x:c r="H57" s="13"/>
      <x:c r="I57" s="13"/>
      <x:c r="J57" s="13"/>
      <x:c r="K57" s="13"/>
      <x:c r="L57" s="13"/>
      <x:c r="M57" s="13"/>
      <x:c r="N57" s="13"/>
      <x:c r="O57" s="13"/>
      <x:c r="P57" s="13"/>
      <x:c r="Q57" s="13"/>
      <x:c r="R57" s="15" t="str">
        <x:f>IF(COUNTA(A57:Q57)=0,"",IF(S57="","Missing Door ID; ","")&amp;IF(AND(S57&lt;&gt;"",COUNTIFS('Handing &amp; Requirements'!$S$8:$S$57,SUBSTITUTE(SUBSTITUTE(SUBSTITUTE(S57,"~","~~"),"*","~*"),"?","~?"))&gt;1),"Duplicate Door ID; ","")&amp;IF(AND(S57&lt;&gt;"",COUNTIFS('Door Schedule'!$T$8:$T$57,SUBSTITUTE(SUBSTITUTE(SUBSTITUTE(S57,"~","~~"),"*","~*"),"?","~?"))=0),"Unknown Door ID; ","")&amp;IF(AND(S57&lt;&gt;"",COUNTIFS('Door Schedule'!$T$8:$T$57,SUBSTITUTE(SUBSTITUTE(SUBSTITUTE(S57,"~","~~"),"*","~*"),"?","~?"))&gt;1),"Door ID duplicated in main sheet; ","")&amp;IF(OR(B57="",D57="",E57="",H57=""),"Check view/hinge/swing/drawing; ","")&amp;IF(AND(COUNTIFS('Door Schedule'!$T$8:$T$57,SUBSTITUTE(SUBSTITUTE(SUBSTITUTE(S57,"~","~~"),"*","~*"),"?","~?"),'Door Schedule'!$G$8:$G$57,2)&gt;0,OR(C57="",F57="")),"Paired door: identify A and active leaf; ","")&amp;IF(OR(I57="",J57="",L57=""),"Record fire/smoke requirement/basis/review; ","")&amp;IF(OR(M57="",N57="",O57=""),"Record accessibility requirement/basis/review; ",""))</x:f>
      </x:c>
      <x:c r="S57" s="15" t="str">
        <x:f>IF(A57="","",UPPER(TRIM(A57&amp;"")))</x:f>
      </x:c>
    </x:row>
  </x:sheetData>
  <x:conditionalFormatting sqref="R8:R57">
    <x:cfRule type="expression" dxfId="4" priority="1">
      <x:formula>LEN(R8)&gt;0</x:formula>
    </x:cfRule>
  </x:conditionalFormatting>
  <x:dataValidations count="6">
    <x:dataValidation type="list" sqref="C8:C57">
      <x:formula1>"Left,Right,Single leaf,Other / see drawing"</x:formula1>
    </x:dataValidation>
    <x:dataValidation type="list" sqref="D8:D57">
      <x:formula1>"Left,Right,Both sides,Not applicable,See drawing"</x:formula1>
    </x:dataValidation>
    <x:dataValidation type="list" sqref="F8:F57">
      <x:formula1>"Leaf A,Leaf B,Both active,Not applicable,See drawing"</x:formula1>
    </x:dataValidation>
    <x:dataValidation type="list" sqref="L8:L57">
      <x:formula1>"Pending,Under review,Comments issued,Evidence recorded,Not applicable"</x:formula1>
    </x:dataValidation>
    <x:dataValidation type="list" sqref="O8:O57">
      <x:formula1>"Pending,Under review,Comments issued,Evidence recorded,Not applicable"</x:formula1>
    </x:dataValidation>
    <x:dataValidation type="list" sqref="A8:A57">
      <x:formula1>INDIRECT("'Door Schedule'!$A$8:$A$57")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7ba3cd0031d41a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6" hidden="0" customWidth="1"/>
    <x:col min="2" max="2" width="17" hidden="0" customWidth="1"/>
    <x:col min="3" max="3" width="25" hidden="0" customWidth="1"/>
    <x:col min="4" max="4" width="20" hidden="0" customWidth="1"/>
    <x:col min="5" max="5" width="22" hidden="0" customWidth="1"/>
    <x:col min="6" max="6" width="15" hidden="0" customWidth="1"/>
    <x:col min="7" max="7" width="17" hidden="0" customWidth="1"/>
    <x:col min="8" max="8" width="11" hidden="0" customWidth="1"/>
    <x:col min="9" max="9" width="23" hidden="0" customWidth="1"/>
    <x:col min="10" max="10" width="28" hidden="0" customWidth="1"/>
    <x:col min="11" max="11" width="25" hidden="0" customWidth="1"/>
    <x:col min="12" max="12" width="30" hidden="0" customWidth="1"/>
    <x:col min="13" max="13" width="40" hidden="0" customWidth="1"/>
    <x:col min="14" max="14" width="24" hidden="0" customWidth="1"/>
    <x:col min="15" max="15" width="18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4" t="str">
        <x:v>Hardware Sets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7" customHeight="1">
      <x:c r="A3" s="8" t="str">
        <x:v>Repeat a set ID for its components. Set ID + component item ID is unique. State Per opening or Per leaf for every quantity.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7" customHeight="1">
      <x:c r="A4" s="2" t="str">
        <x:v>Project</x:v>
      </x:c>
      <x:c r="B4" s="6"/>
      <x:c r="C4" s="6"/>
      <x:c r="D4" s="6"/>
      <x:c r="E4" s="2" t="str">
        <x:v>Issue / revision</x:v>
      </x:c>
      <x:c r="F4" s="6"/>
      <x:c r="G4" s="6"/>
      <x:c r="H4" s="6"/>
      <x:c r="I4" s="6"/>
      <x:c r="J4" s="2" t="str">
        <x:v>Issue date</x:v>
      </x:c>
      <x:c r="K4" s="7"/>
      <x:c r="L4" s="6"/>
      <x:c r="M4" s="2"/>
      <x:c r="N4" s="2"/>
      <x:c r="O4" s="2"/>
    </x:row>
    <x:row r="5" ht="22" customHeight="1">
      <x:c r="A5" s="8" t="str">
        <x:v>50 blank component rows. Repeat set IDs; set ID + component item ID is unique. Amber cells are editable; gray cells contain checks.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45" customHeight="1">
      <x:c r="A7" s="12" t="str">
        <x:v>Hardware set ID</x:v>
      </x:c>
      <x:c r="B7" s="12" t="str">
        <x:v>Component item ID</x:v>
      </x:c>
      <x:c r="C7" s="12" t="str">
        <x:v>Component / function</x:v>
      </x:c>
      <x:c r="D7" s="12" t="str">
        <x:v>Manufacturer</x:v>
      </x:c>
      <x:c r="E7" s="12" t="str">
        <x:v>Model / product</x:v>
      </x:c>
      <x:c r="F7" s="12" t="str">
        <x:v>Qty per stated basis</x:v>
      </x:c>
      <x:c r="G7" s="12" t="str">
        <x:v>Quantity basis</x:v>
      </x:c>
      <x:c r="H7" s="12" t="str">
        <x:v>Unit</x:v>
      </x:c>
      <x:c r="I7" s="12" t="str">
        <x:v>Hardware finish / ref</x:v>
      </x:c>
      <x:c r="J7" s="12" t="str">
        <x:v>Preparation / fixing ref</x:v>
      </x:c>
      <x:c r="K7" s="12" t="str">
        <x:v>Drawing / document rev</x:v>
      </x:c>
      <x:c r="L7" s="12" t="str">
        <x:v>Notes</x:v>
      </x:c>
      <x:c r="M7" s="12" t="str">
        <x:v>Data issues (auto)</x:v>
      </x:c>
      <x:c r="N7" s="12" t="str">
        <x:v>Component key (auto)</x:v>
      </x:c>
      <x:c r="O7" s="12" t="str">
        <x:v>Set ID key (auto)</x:v>
      </x:c>
    </x:row>
    <x:row r="8" ht="27" customHeight="1">
      <x:c r="A8" s="13"/>
      <x:c r="B8" s="13"/>
      <x:c r="C8" s="13"/>
      <x:c r="D8" s="13"/>
      <x:c r="E8" s="13"/>
      <x:c r="F8" s="16"/>
      <x:c r="G8" s="13"/>
      <x:c r="H8" s="13"/>
      <x:c r="I8" s="13"/>
      <x:c r="J8" s="13"/>
      <x:c r="K8" s="13"/>
      <x:c r="L8" s="13"/>
      <x:c r="M8" s="15" t="str">
        <x:f>IF(COUNTA(A8:L8)=0,"",IF(OR(O8="",TRIM(B8&amp;"")=""),"Missing set/component ID; ","")&amp;IF(AND(O8&lt;&gt;"",TRIM(B8&amp;"")&lt;&gt;"",COUNTIFS('Hardware Sets'!$N$8:$N$57,SUBSTITUTE(SUBSTITUTE(SUBSTITUTE(N8,"~","~~"),"*","~*"),"?","~?"))&gt;1),"Duplicate set/component ID; ","")&amp;IF(OR(C8="",E8="",G8="",H8=""),"Check function/model/quantity basis/unit; ","")&amp;IF(ISNUMBER(F8),IF(F8&gt;0,"","Check component quantity; "),"Check component quantity; "))</x:f>
      </x:c>
      <x:c r="N8" s="15" t="str">
        <x:f>IF(COUNTA(A8:B8)=0,"",UPPER(TRIM(A8&amp;""))&amp;" / "&amp;UPPER(TRIM(B8&amp;"")))</x:f>
      </x:c>
      <x:c r="O8" s="15" t="str">
        <x:f>IF(A8="","",UPPER(TRIM(A8&amp;"")))</x:f>
      </x:c>
    </x:row>
    <x:row r="9" ht="27" customHeight="1">
      <x:c r="A9" s="13"/>
      <x:c r="B9" s="13"/>
      <x:c r="C9" s="13"/>
      <x:c r="D9" s="13"/>
      <x:c r="E9" s="13"/>
      <x:c r="F9" s="16"/>
      <x:c r="G9" s="13"/>
      <x:c r="H9" s="13"/>
      <x:c r="I9" s="13"/>
      <x:c r="J9" s="13"/>
      <x:c r="K9" s="13"/>
      <x:c r="L9" s="13"/>
      <x:c r="M9" s="15" t="str">
        <x:f>IF(COUNTA(A9:L9)=0,"",IF(OR(O9="",TRIM(B9&amp;"")=""),"Missing set/component ID; ","")&amp;IF(AND(O9&lt;&gt;"",TRIM(B9&amp;"")&lt;&gt;"",COUNTIFS('Hardware Sets'!$N$8:$N$57,SUBSTITUTE(SUBSTITUTE(SUBSTITUTE(N9,"~","~~"),"*","~*"),"?","~?"))&gt;1),"Duplicate set/component ID; ","")&amp;IF(OR(C9="",E9="",G9="",H9=""),"Check function/model/quantity basis/unit; ","")&amp;IF(ISNUMBER(F9),IF(F9&gt;0,"","Check component quantity; "),"Check component quantity; "))</x:f>
      </x:c>
      <x:c r="N9" s="15" t="str">
        <x:f>IF(COUNTA(A9:B9)=0,"",UPPER(TRIM(A9&amp;""))&amp;" / "&amp;UPPER(TRIM(B9&amp;"")))</x:f>
      </x:c>
      <x:c r="O9" s="15" t="str">
        <x:f>IF(A9="","",UPPER(TRIM(A9&amp;"")))</x:f>
      </x:c>
    </x:row>
    <x:row r="10" ht="27" customHeight="1">
      <x:c r="A10" s="13"/>
      <x:c r="B10" s="13"/>
      <x:c r="C10" s="13"/>
      <x:c r="D10" s="13"/>
      <x:c r="E10" s="13"/>
      <x:c r="F10" s="16"/>
      <x:c r="G10" s="13"/>
      <x:c r="H10" s="13"/>
      <x:c r="I10" s="13"/>
      <x:c r="J10" s="13"/>
      <x:c r="K10" s="13"/>
      <x:c r="L10" s="13"/>
      <x:c r="M10" s="15" t="str">
        <x:f>IF(COUNTA(A10:L10)=0,"",IF(OR(O10="",TRIM(B10&amp;"")=""),"Missing set/component ID; ","")&amp;IF(AND(O10&lt;&gt;"",TRIM(B10&amp;"")&lt;&gt;"",COUNTIFS('Hardware Sets'!$N$8:$N$57,SUBSTITUTE(SUBSTITUTE(SUBSTITUTE(N10,"~","~~"),"*","~*"),"?","~?"))&gt;1),"Duplicate set/component ID; ","")&amp;IF(OR(C10="",E10="",G10="",H10=""),"Check function/model/quantity basis/unit; ","")&amp;IF(ISNUMBER(F10),IF(F10&gt;0,"","Check component quantity; "),"Check component quantity; "))</x:f>
      </x:c>
      <x:c r="N10" s="15" t="str">
        <x:f>IF(COUNTA(A10:B10)=0,"",UPPER(TRIM(A10&amp;""))&amp;" / "&amp;UPPER(TRIM(B10&amp;"")))</x:f>
      </x:c>
      <x:c r="O10" s="15" t="str">
        <x:f>IF(A10="","",UPPER(TRIM(A10&amp;"")))</x:f>
      </x:c>
    </x:row>
    <x:row r="11" ht="27" customHeight="1">
      <x:c r="A11" s="13"/>
      <x:c r="B11" s="13"/>
      <x:c r="C11" s="13"/>
      <x:c r="D11" s="13"/>
      <x:c r="E11" s="13"/>
      <x:c r="F11" s="16"/>
      <x:c r="G11" s="13"/>
      <x:c r="H11" s="13"/>
      <x:c r="I11" s="13"/>
      <x:c r="J11" s="13"/>
      <x:c r="K11" s="13"/>
      <x:c r="L11" s="13"/>
      <x:c r="M11" s="15" t="str">
        <x:f>IF(COUNTA(A11:L11)=0,"",IF(OR(O11="",TRIM(B11&amp;"")=""),"Missing set/component ID; ","")&amp;IF(AND(O11&lt;&gt;"",TRIM(B11&amp;"")&lt;&gt;"",COUNTIFS('Hardware Sets'!$N$8:$N$57,SUBSTITUTE(SUBSTITUTE(SUBSTITUTE(N11,"~","~~"),"*","~*"),"?","~?"))&gt;1),"Duplicate set/component ID; ","")&amp;IF(OR(C11="",E11="",G11="",H11=""),"Check function/model/quantity basis/unit; ","")&amp;IF(ISNUMBER(F11),IF(F11&gt;0,"","Check component quantity; "),"Check component quantity; "))</x:f>
      </x:c>
      <x:c r="N11" s="15" t="str">
        <x:f>IF(COUNTA(A11:B11)=0,"",UPPER(TRIM(A11&amp;""))&amp;" / "&amp;UPPER(TRIM(B11&amp;"")))</x:f>
      </x:c>
      <x:c r="O11" s="15" t="str">
        <x:f>IF(A11="","",UPPER(TRIM(A11&amp;"")))</x:f>
      </x:c>
    </x:row>
    <x:row r="12" ht="27" customHeight="1">
      <x:c r="A12" s="13"/>
      <x:c r="B12" s="13"/>
      <x:c r="C12" s="13"/>
      <x:c r="D12" s="13"/>
      <x:c r="E12" s="13"/>
      <x:c r="F12" s="16"/>
      <x:c r="G12" s="13"/>
      <x:c r="H12" s="13"/>
      <x:c r="I12" s="13"/>
      <x:c r="J12" s="13"/>
      <x:c r="K12" s="13"/>
      <x:c r="L12" s="13"/>
      <x:c r="M12" s="15" t="str">
        <x:f>IF(COUNTA(A12:L12)=0,"",IF(OR(O12="",TRIM(B12&amp;"")=""),"Missing set/component ID; ","")&amp;IF(AND(O12&lt;&gt;"",TRIM(B12&amp;"")&lt;&gt;"",COUNTIFS('Hardware Sets'!$N$8:$N$57,SUBSTITUTE(SUBSTITUTE(SUBSTITUTE(N12,"~","~~"),"*","~*"),"?","~?"))&gt;1),"Duplicate set/component ID; ","")&amp;IF(OR(C12="",E12="",G12="",H12=""),"Check function/model/quantity basis/unit; ","")&amp;IF(ISNUMBER(F12),IF(F12&gt;0,"","Check component quantity; "),"Check component quantity; "))</x:f>
      </x:c>
      <x:c r="N12" s="15" t="str">
        <x:f>IF(COUNTA(A12:B12)=0,"",UPPER(TRIM(A12&amp;""))&amp;" / "&amp;UPPER(TRIM(B12&amp;"")))</x:f>
      </x:c>
      <x:c r="O12" s="15" t="str">
        <x:f>IF(A12="","",UPPER(TRIM(A12&amp;"")))</x:f>
      </x:c>
    </x:row>
    <x:row r="13" ht="27" customHeight="1">
      <x:c r="A13" s="13"/>
      <x:c r="B13" s="13"/>
      <x:c r="C13" s="13"/>
      <x:c r="D13" s="13"/>
      <x:c r="E13" s="13"/>
      <x:c r="F13" s="16"/>
      <x:c r="G13" s="13"/>
      <x:c r="H13" s="13"/>
      <x:c r="I13" s="13"/>
      <x:c r="J13" s="13"/>
      <x:c r="K13" s="13"/>
      <x:c r="L13" s="13"/>
      <x:c r="M13" s="15" t="str">
        <x:f>IF(COUNTA(A13:L13)=0,"",IF(OR(O13="",TRIM(B13&amp;"")=""),"Missing set/component ID; ","")&amp;IF(AND(O13&lt;&gt;"",TRIM(B13&amp;"")&lt;&gt;"",COUNTIFS('Hardware Sets'!$N$8:$N$57,SUBSTITUTE(SUBSTITUTE(SUBSTITUTE(N13,"~","~~"),"*","~*"),"?","~?"))&gt;1),"Duplicate set/component ID; ","")&amp;IF(OR(C13="",E13="",G13="",H13=""),"Check function/model/quantity basis/unit; ","")&amp;IF(ISNUMBER(F13),IF(F13&gt;0,"","Check component quantity; "),"Check component quantity; "))</x:f>
      </x:c>
      <x:c r="N13" s="15" t="str">
        <x:f>IF(COUNTA(A13:B13)=0,"",UPPER(TRIM(A13&amp;""))&amp;" / "&amp;UPPER(TRIM(B13&amp;"")))</x:f>
      </x:c>
      <x:c r="O13" s="15" t="str">
        <x:f>IF(A13="","",UPPER(TRIM(A13&amp;"")))</x:f>
      </x:c>
    </x:row>
    <x:row r="14" ht="27" customHeight="1">
      <x:c r="A14" s="13"/>
      <x:c r="B14" s="13"/>
      <x:c r="C14" s="13"/>
      <x:c r="D14" s="13"/>
      <x:c r="E14" s="13"/>
      <x:c r="F14" s="16"/>
      <x:c r="G14" s="13"/>
      <x:c r="H14" s="13"/>
      <x:c r="I14" s="13"/>
      <x:c r="J14" s="13"/>
      <x:c r="K14" s="13"/>
      <x:c r="L14" s="13"/>
      <x:c r="M14" s="15" t="str">
        <x:f>IF(COUNTA(A14:L14)=0,"",IF(OR(O14="",TRIM(B14&amp;"")=""),"Missing set/component ID; ","")&amp;IF(AND(O14&lt;&gt;"",TRIM(B14&amp;"")&lt;&gt;"",COUNTIFS('Hardware Sets'!$N$8:$N$57,SUBSTITUTE(SUBSTITUTE(SUBSTITUTE(N14,"~","~~"),"*","~*"),"?","~?"))&gt;1),"Duplicate set/component ID; ","")&amp;IF(OR(C14="",E14="",G14="",H14=""),"Check function/model/quantity basis/unit; ","")&amp;IF(ISNUMBER(F14),IF(F14&gt;0,"","Check component quantity; "),"Check component quantity; "))</x:f>
      </x:c>
      <x:c r="N14" s="15" t="str">
        <x:f>IF(COUNTA(A14:B14)=0,"",UPPER(TRIM(A14&amp;""))&amp;" / "&amp;UPPER(TRIM(B14&amp;"")))</x:f>
      </x:c>
      <x:c r="O14" s="15" t="str">
        <x:f>IF(A14="","",UPPER(TRIM(A14&amp;"")))</x:f>
      </x:c>
    </x:row>
    <x:row r="15" ht="27" customHeight="1">
      <x:c r="A15" s="13"/>
      <x:c r="B15" s="13"/>
      <x:c r="C15" s="13"/>
      <x:c r="D15" s="13"/>
      <x:c r="E15" s="13"/>
      <x:c r="F15" s="16"/>
      <x:c r="G15" s="13"/>
      <x:c r="H15" s="13"/>
      <x:c r="I15" s="13"/>
      <x:c r="J15" s="13"/>
      <x:c r="K15" s="13"/>
      <x:c r="L15" s="13"/>
      <x:c r="M15" s="15" t="str">
        <x:f>IF(COUNTA(A15:L15)=0,"",IF(OR(O15="",TRIM(B15&amp;"")=""),"Missing set/component ID; ","")&amp;IF(AND(O15&lt;&gt;"",TRIM(B15&amp;"")&lt;&gt;"",COUNTIFS('Hardware Sets'!$N$8:$N$57,SUBSTITUTE(SUBSTITUTE(SUBSTITUTE(N15,"~","~~"),"*","~*"),"?","~?"))&gt;1),"Duplicate set/component ID; ","")&amp;IF(OR(C15="",E15="",G15="",H15=""),"Check function/model/quantity basis/unit; ","")&amp;IF(ISNUMBER(F15),IF(F15&gt;0,"","Check component quantity; "),"Check component quantity; "))</x:f>
      </x:c>
      <x:c r="N15" s="15" t="str">
        <x:f>IF(COUNTA(A15:B15)=0,"",UPPER(TRIM(A15&amp;""))&amp;" / "&amp;UPPER(TRIM(B15&amp;"")))</x:f>
      </x:c>
      <x:c r="O15" s="15" t="str">
        <x:f>IF(A15="","",UPPER(TRIM(A15&amp;"")))</x:f>
      </x:c>
    </x:row>
    <x:row r="16" ht="27" customHeight="1">
      <x:c r="A16" s="13"/>
      <x:c r="B16" s="13"/>
      <x:c r="C16" s="13"/>
      <x:c r="D16" s="13"/>
      <x:c r="E16" s="13"/>
      <x:c r="F16" s="16"/>
      <x:c r="G16" s="13"/>
      <x:c r="H16" s="13"/>
      <x:c r="I16" s="13"/>
      <x:c r="J16" s="13"/>
      <x:c r="K16" s="13"/>
      <x:c r="L16" s="13"/>
      <x:c r="M16" s="15" t="str">
        <x:f>IF(COUNTA(A16:L16)=0,"",IF(OR(O16="",TRIM(B16&amp;"")=""),"Missing set/component ID; ","")&amp;IF(AND(O16&lt;&gt;"",TRIM(B16&amp;"")&lt;&gt;"",COUNTIFS('Hardware Sets'!$N$8:$N$57,SUBSTITUTE(SUBSTITUTE(SUBSTITUTE(N16,"~","~~"),"*","~*"),"?","~?"))&gt;1),"Duplicate set/component ID; ","")&amp;IF(OR(C16="",E16="",G16="",H16=""),"Check function/model/quantity basis/unit; ","")&amp;IF(ISNUMBER(F16),IF(F16&gt;0,"","Check component quantity; "),"Check component quantity; "))</x:f>
      </x:c>
      <x:c r="N16" s="15" t="str">
        <x:f>IF(COUNTA(A16:B16)=0,"",UPPER(TRIM(A16&amp;""))&amp;" / "&amp;UPPER(TRIM(B16&amp;"")))</x:f>
      </x:c>
      <x:c r="O16" s="15" t="str">
        <x:f>IF(A16="","",UPPER(TRIM(A16&amp;"")))</x:f>
      </x:c>
    </x:row>
    <x:row r="17" ht="27" customHeight="1">
      <x:c r="A17" s="13"/>
      <x:c r="B17" s="13"/>
      <x:c r="C17" s="13"/>
      <x:c r="D17" s="13"/>
      <x:c r="E17" s="13"/>
      <x:c r="F17" s="16"/>
      <x:c r="G17" s="13"/>
      <x:c r="H17" s="13"/>
      <x:c r="I17" s="13"/>
      <x:c r="J17" s="13"/>
      <x:c r="K17" s="13"/>
      <x:c r="L17" s="13"/>
      <x:c r="M17" s="15" t="str">
        <x:f>IF(COUNTA(A17:L17)=0,"",IF(OR(O17="",TRIM(B17&amp;"")=""),"Missing set/component ID; ","")&amp;IF(AND(O17&lt;&gt;"",TRIM(B17&amp;"")&lt;&gt;"",COUNTIFS('Hardware Sets'!$N$8:$N$57,SUBSTITUTE(SUBSTITUTE(SUBSTITUTE(N17,"~","~~"),"*","~*"),"?","~?"))&gt;1),"Duplicate set/component ID; ","")&amp;IF(OR(C17="",E17="",G17="",H17=""),"Check function/model/quantity basis/unit; ","")&amp;IF(ISNUMBER(F17),IF(F17&gt;0,"","Check component quantity; "),"Check component quantity; "))</x:f>
      </x:c>
      <x:c r="N17" s="15" t="str">
        <x:f>IF(COUNTA(A17:B17)=0,"",UPPER(TRIM(A17&amp;""))&amp;" / "&amp;UPPER(TRIM(B17&amp;"")))</x:f>
      </x:c>
      <x:c r="O17" s="15" t="str">
        <x:f>IF(A17="","",UPPER(TRIM(A17&amp;"")))</x:f>
      </x:c>
    </x:row>
    <x:row r="18" ht="27" customHeight="1">
      <x:c r="A18" s="13"/>
      <x:c r="B18" s="13"/>
      <x:c r="C18" s="13"/>
      <x:c r="D18" s="13"/>
      <x:c r="E18" s="13"/>
      <x:c r="F18" s="16"/>
      <x:c r="G18" s="13"/>
      <x:c r="H18" s="13"/>
      <x:c r="I18" s="13"/>
      <x:c r="J18" s="13"/>
      <x:c r="K18" s="13"/>
      <x:c r="L18" s="13"/>
      <x:c r="M18" s="15" t="str">
        <x:f>IF(COUNTA(A18:L18)=0,"",IF(OR(O18="",TRIM(B18&amp;"")=""),"Missing set/component ID; ","")&amp;IF(AND(O18&lt;&gt;"",TRIM(B18&amp;"")&lt;&gt;"",COUNTIFS('Hardware Sets'!$N$8:$N$57,SUBSTITUTE(SUBSTITUTE(SUBSTITUTE(N18,"~","~~"),"*","~*"),"?","~?"))&gt;1),"Duplicate set/component ID; ","")&amp;IF(OR(C18="",E18="",G18="",H18=""),"Check function/model/quantity basis/unit; ","")&amp;IF(ISNUMBER(F18),IF(F18&gt;0,"","Check component quantity; "),"Check component quantity; "))</x:f>
      </x:c>
      <x:c r="N18" s="15" t="str">
        <x:f>IF(COUNTA(A18:B18)=0,"",UPPER(TRIM(A18&amp;""))&amp;" / "&amp;UPPER(TRIM(B18&amp;"")))</x:f>
      </x:c>
      <x:c r="O18" s="15" t="str">
        <x:f>IF(A18="","",UPPER(TRIM(A18&amp;"")))</x:f>
      </x:c>
    </x:row>
    <x:row r="19" ht="27" customHeight="1">
      <x:c r="A19" s="13"/>
      <x:c r="B19" s="13"/>
      <x:c r="C19" s="13"/>
      <x:c r="D19" s="13"/>
      <x:c r="E19" s="13"/>
      <x:c r="F19" s="16"/>
      <x:c r="G19" s="13"/>
      <x:c r="H19" s="13"/>
      <x:c r="I19" s="13"/>
      <x:c r="J19" s="13"/>
      <x:c r="K19" s="13"/>
      <x:c r="L19" s="13"/>
      <x:c r="M19" s="15" t="str">
        <x:f>IF(COUNTA(A19:L19)=0,"",IF(OR(O19="",TRIM(B19&amp;"")=""),"Missing set/component ID; ","")&amp;IF(AND(O19&lt;&gt;"",TRIM(B19&amp;"")&lt;&gt;"",COUNTIFS('Hardware Sets'!$N$8:$N$57,SUBSTITUTE(SUBSTITUTE(SUBSTITUTE(N19,"~","~~"),"*","~*"),"?","~?"))&gt;1),"Duplicate set/component ID; ","")&amp;IF(OR(C19="",E19="",G19="",H19=""),"Check function/model/quantity basis/unit; ","")&amp;IF(ISNUMBER(F19),IF(F19&gt;0,"","Check component quantity; "),"Check component quantity; "))</x:f>
      </x:c>
      <x:c r="N19" s="15" t="str">
        <x:f>IF(COUNTA(A19:B19)=0,"",UPPER(TRIM(A19&amp;""))&amp;" / "&amp;UPPER(TRIM(B19&amp;"")))</x:f>
      </x:c>
      <x:c r="O19" s="15" t="str">
        <x:f>IF(A19="","",UPPER(TRIM(A19&amp;"")))</x:f>
      </x:c>
    </x:row>
    <x:row r="20" ht="27" customHeight="1">
      <x:c r="A20" s="13"/>
      <x:c r="B20" s="13"/>
      <x:c r="C20" s="13"/>
      <x:c r="D20" s="13"/>
      <x:c r="E20" s="13"/>
      <x:c r="F20" s="16"/>
      <x:c r="G20" s="13"/>
      <x:c r="H20" s="13"/>
      <x:c r="I20" s="13"/>
      <x:c r="J20" s="13"/>
      <x:c r="K20" s="13"/>
      <x:c r="L20" s="13"/>
      <x:c r="M20" s="15" t="str">
        <x:f>IF(COUNTA(A20:L20)=0,"",IF(OR(O20="",TRIM(B20&amp;"")=""),"Missing set/component ID; ","")&amp;IF(AND(O20&lt;&gt;"",TRIM(B20&amp;"")&lt;&gt;"",COUNTIFS('Hardware Sets'!$N$8:$N$57,SUBSTITUTE(SUBSTITUTE(SUBSTITUTE(N20,"~","~~"),"*","~*"),"?","~?"))&gt;1),"Duplicate set/component ID; ","")&amp;IF(OR(C20="",E20="",G20="",H20=""),"Check function/model/quantity basis/unit; ","")&amp;IF(ISNUMBER(F20),IF(F20&gt;0,"","Check component quantity; "),"Check component quantity; "))</x:f>
      </x:c>
      <x:c r="N20" s="15" t="str">
        <x:f>IF(COUNTA(A20:B20)=0,"",UPPER(TRIM(A20&amp;""))&amp;" / "&amp;UPPER(TRIM(B20&amp;"")))</x:f>
      </x:c>
      <x:c r="O20" s="15" t="str">
        <x:f>IF(A20="","",UPPER(TRIM(A20&amp;"")))</x:f>
      </x:c>
    </x:row>
    <x:row r="21" ht="27" customHeight="1">
      <x:c r="A21" s="13"/>
      <x:c r="B21" s="13"/>
      <x:c r="C21" s="13"/>
      <x:c r="D21" s="13"/>
      <x:c r="E21" s="13"/>
      <x:c r="F21" s="16"/>
      <x:c r="G21" s="13"/>
      <x:c r="H21" s="13"/>
      <x:c r="I21" s="13"/>
      <x:c r="J21" s="13"/>
      <x:c r="K21" s="13"/>
      <x:c r="L21" s="13"/>
      <x:c r="M21" s="15" t="str">
        <x:f>IF(COUNTA(A21:L21)=0,"",IF(OR(O21="",TRIM(B21&amp;"")=""),"Missing set/component ID; ","")&amp;IF(AND(O21&lt;&gt;"",TRIM(B21&amp;"")&lt;&gt;"",COUNTIFS('Hardware Sets'!$N$8:$N$57,SUBSTITUTE(SUBSTITUTE(SUBSTITUTE(N21,"~","~~"),"*","~*"),"?","~?"))&gt;1),"Duplicate set/component ID; ","")&amp;IF(OR(C21="",E21="",G21="",H21=""),"Check function/model/quantity basis/unit; ","")&amp;IF(ISNUMBER(F21),IF(F21&gt;0,"","Check component quantity; "),"Check component quantity; "))</x:f>
      </x:c>
      <x:c r="N21" s="15" t="str">
        <x:f>IF(COUNTA(A21:B21)=0,"",UPPER(TRIM(A21&amp;""))&amp;" / "&amp;UPPER(TRIM(B21&amp;"")))</x:f>
      </x:c>
      <x:c r="O21" s="15" t="str">
        <x:f>IF(A21="","",UPPER(TRIM(A21&amp;"")))</x:f>
      </x:c>
    </x:row>
    <x:row r="22" ht="27" customHeight="1">
      <x:c r="A22" s="13"/>
      <x:c r="B22" s="13"/>
      <x:c r="C22" s="13"/>
      <x:c r="D22" s="13"/>
      <x:c r="E22" s="13"/>
      <x:c r="F22" s="16"/>
      <x:c r="G22" s="13"/>
      <x:c r="H22" s="13"/>
      <x:c r="I22" s="13"/>
      <x:c r="J22" s="13"/>
      <x:c r="K22" s="13"/>
      <x:c r="L22" s="13"/>
      <x:c r="M22" s="15" t="str">
        <x:f>IF(COUNTA(A22:L22)=0,"",IF(OR(O22="",TRIM(B22&amp;"")=""),"Missing set/component ID; ","")&amp;IF(AND(O22&lt;&gt;"",TRIM(B22&amp;"")&lt;&gt;"",COUNTIFS('Hardware Sets'!$N$8:$N$57,SUBSTITUTE(SUBSTITUTE(SUBSTITUTE(N22,"~","~~"),"*","~*"),"?","~?"))&gt;1),"Duplicate set/component ID; ","")&amp;IF(OR(C22="",E22="",G22="",H22=""),"Check function/model/quantity basis/unit; ","")&amp;IF(ISNUMBER(F22),IF(F22&gt;0,"","Check component quantity; "),"Check component quantity; "))</x:f>
      </x:c>
      <x:c r="N22" s="15" t="str">
        <x:f>IF(COUNTA(A22:B22)=0,"",UPPER(TRIM(A22&amp;""))&amp;" / "&amp;UPPER(TRIM(B22&amp;"")))</x:f>
      </x:c>
      <x:c r="O22" s="15" t="str">
        <x:f>IF(A22="","",UPPER(TRIM(A22&amp;"")))</x:f>
      </x:c>
    </x:row>
    <x:row r="23" ht="27" customHeight="1">
      <x:c r="A23" s="13"/>
      <x:c r="B23" s="13"/>
      <x:c r="C23" s="13"/>
      <x:c r="D23" s="13"/>
      <x:c r="E23" s="13"/>
      <x:c r="F23" s="16"/>
      <x:c r="G23" s="13"/>
      <x:c r="H23" s="13"/>
      <x:c r="I23" s="13"/>
      <x:c r="J23" s="13"/>
      <x:c r="K23" s="13"/>
      <x:c r="L23" s="13"/>
      <x:c r="M23" s="15" t="str">
        <x:f>IF(COUNTA(A23:L23)=0,"",IF(OR(O23="",TRIM(B23&amp;"")=""),"Missing set/component ID; ","")&amp;IF(AND(O23&lt;&gt;"",TRIM(B23&amp;"")&lt;&gt;"",COUNTIFS('Hardware Sets'!$N$8:$N$57,SUBSTITUTE(SUBSTITUTE(SUBSTITUTE(N23,"~","~~"),"*","~*"),"?","~?"))&gt;1),"Duplicate set/component ID; ","")&amp;IF(OR(C23="",E23="",G23="",H23=""),"Check function/model/quantity basis/unit; ","")&amp;IF(ISNUMBER(F23),IF(F23&gt;0,"","Check component quantity; "),"Check component quantity; "))</x:f>
      </x:c>
      <x:c r="N23" s="15" t="str">
        <x:f>IF(COUNTA(A23:B23)=0,"",UPPER(TRIM(A23&amp;""))&amp;" / "&amp;UPPER(TRIM(B23&amp;"")))</x:f>
      </x:c>
      <x:c r="O23" s="15" t="str">
        <x:f>IF(A23="","",UPPER(TRIM(A23&amp;"")))</x:f>
      </x:c>
    </x:row>
    <x:row r="24" ht="27" customHeight="1">
      <x:c r="A24" s="13"/>
      <x:c r="B24" s="13"/>
      <x:c r="C24" s="13"/>
      <x:c r="D24" s="13"/>
      <x:c r="E24" s="13"/>
      <x:c r="F24" s="16"/>
      <x:c r="G24" s="13"/>
      <x:c r="H24" s="13"/>
      <x:c r="I24" s="13"/>
      <x:c r="J24" s="13"/>
      <x:c r="K24" s="13"/>
      <x:c r="L24" s="13"/>
      <x:c r="M24" s="15" t="str">
        <x:f>IF(COUNTA(A24:L24)=0,"",IF(OR(O24="",TRIM(B24&amp;"")=""),"Missing set/component ID; ","")&amp;IF(AND(O24&lt;&gt;"",TRIM(B24&amp;"")&lt;&gt;"",COUNTIFS('Hardware Sets'!$N$8:$N$57,SUBSTITUTE(SUBSTITUTE(SUBSTITUTE(N24,"~","~~"),"*","~*"),"?","~?"))&gt;1),"Duplicate set/component ID; ","")&amp;IF(OR(C24="",E24="",G24="",H24=""),"Check function/model/quantity basis/unit; ","")&amp;IF(ISNUMBER(F24),IF(F24&gt;0,"","Check component quantity; "),"Check component quantity; "))</x:f>
      </x:c>
      <x:c r="N24" s="15" t="str">
        <x:f>IF(COUNTA(A24:B24)=0,"",UPPER(TRIM(A24&amp;""))&amp;" / "&amp;UPPER(TRIM(B24&amp;"")))</x:f>
      </x:c>
      <x:c r="O24" s="15" t="str">
        <x:f>IF(A24="","",UPPER(TRIM(A24&amp;"")))</x:f>
      </x:c>
    </x:row>
    <x:row r="25" ht="27" customHeight="1">
      <x:c r="A25" s="13"/>
      <x:c r="B25" s="13"/>
      <x:c r="C25" s="13"/>
      <x:c r="D25" s="13"/>
      <x:c r="E25" s="13"/>
      <x:c r="F25" s="16"/>
      <x:c r="G25" s="13"/>
      <x:c r="H25" s="13"/>
      <x:c r="I25" s="13"/>
      <x:c r="J25" s="13"/>
      <x:c r="K25" s="13"/>
      <x:c r="L25" s="13"/>
      <x:c r="M25" s="15" t="str">
        <x:f>IF(COUNTA(A25:L25)=0,"",IF(OR(O25="",TRIM(B25&amp;"")=""),"Missing set/component ID; ","")&amp;IF(AND(O25&lt;&gt;"",TRIM(B25&amp;"")&lt;&gt;"",COUNTIFS('Hardware Sets'!$N$8:$N$57,SUBSTITUTE(SUBSTITUTE(SUBSTITUTE(N25,"~","~~"),"*","~*"),"?","~?"))&gt;1),"Duplicate set/component ID; ","")&amp;IF(OR(C25="",E25="",G25="",H25=""),"Check function/model/quantity basis/unit; ","")&amp;IF(ISNUMBER(F25),IF(F25&gt;0,"","Check component quantity; "),"Check component quantity; "))</x:f>
      </x:c>
      <x:c r="N25" s="15" t="str">
        <x:f>IF(COUNTA(A25:B25)=0,"",UPPER(TRIM(A25&amp;""))&amp;" / "&amp;UPPER(TRIM(B25&amp;"")))</x:f>
      </x:c>
      <x:c r="O25" s="15" t="str">
        <x:f>IF(A25="","",UPPER(TRIM(A25&amp;"")))</x:f>
      </x:c>
    </x:row>
    <x:row r="26" ht="27" customHeight="1">
      <x:c r="A26" s="13"/>
      <x:c r="B26" s="13"/>
      <x:c r="C26" s="13"/>
      <x:c r="D26" s="13"/>
      <x:c r="E26" s="13"/>
      <x:c r="F26" s="16"/>
      <x:c r="G26" s="13"/>
      <x:c r="H26" s="13"/>
      <x:c r="I26" s="13"/>
      <x:c r="J26" s="13"/>
      <x:c r="K26" s="13"/>
      <x:c r="L26" s="13"/>
      <x:c r="M26" s="15" t="str">
        <x:f>IF(COUNTA(A26:L26)=0,"",IF(OR(O26="",TRIM(B26&amp;"")=""),"Missing set/component ID; ","")&amp;IF(AND(O26&lt;&gt;"",TRIM(B26&amp;"")&lt;&gt;"",COUNTIFS('Hardware Sets'!$N$8:$N$57,SUBSTITUTE(SUBSTITUTE(SUBSTITUTE(N26,"~","~~"),"*","~*"),"?","~?"))&gt;1),"Duplicate set/component ID; ","")&amp;IF(OR(C26="",E26="",G26="",H26=""),"Check function/model/quantity basis/unit; ","")&amp;IF(ISNUMBER(F26),IF(F26&gt;0,"","Check component quantity; "),"Check component quantity; "))</x:f>
      </x:c>
      <x:c r="N26" s="15" t="str">
        <x:f>IF(COUNTA(A26:B26)=0,"",UPPER(TRIM(A26&amp;""))&amp;" / "&amp;UPPER(TRIM(B26&amp;"")))</x:f>
      </x:c>
      <x:c r="O26" s="15" t="str">
        <x:f>IF(A26="","",UPPER(TRIM(A26&amp;"")))</x:f>
      </x:c>
    </x:row>
    <x:row r="27" ht="27" customHeight="1">
      <x:c r="A27" s="13"/>
      <x:c r="B27" s="13"/>
      <x:c r="C27" s="13"/>
      <x:c r="D27" s="13"/>
      <x:c r="E27" s="13"/>
      <x:c r="F27" s="16"/>
      <x:c r="G27" s="13"/>
      <x:c r="H27" s="13"/>
      <x:c r="I27" s="13"/>
      <x:c r="J27" s="13"/>
      <x:c r="K27" s="13"/>
      <x:c r="L27" s="13"/>
      <x:c r="M27" s="15" t="str">
        <x:f>IF(COUNTA(A27:L27)=0,"",IF(OR(O27="",TRIM(B27&amp;"")=""),"Missing set/component ID; ","")&amp;IF(AND(O27&lt;&gt;"",TRIM(B27&amp;"")&lt;&gt;"",COUNTIFS('Hardware Sets'!$N$8:$N$57,SUBSTITUTE(SUBSTITUTE(SUBSTITUTE(N27,"~","~~"),"*","~*"),"?","~?"))&gt;1),"Duplicate set/component ID; ","")&amp;IF(OR(C27="",E27="",G27="",H27=""),"Check function/model/quantity basis/unit; ","")&amp;IF(ISNUMBER(F27),IF(F27&gt;0,"","Check component quantity; "),"Check component quantity; "))</x:f>
      </x:c>
      <x:c r="N27" s="15" t="str">
        <x:f>IF(COUNTA(A27:B27)=0,"",UPPER(TRIM(A27&amp;""))&amp;" / "&amp;UPPER(TRIM(B27&amp;"")))</x:f>
      </x:c>
      <x:c r="O27" s="15" t="str">
        <x:f>IF(A27="","",UPPER(TRIM(A27&amp;"")))</x:f>
      </x:c>
    </x:row>
    <x:row r="28" ht="27" customHeight="1">
      <x:c r="A28" s="13"/>
      <x:c r="B28" s="13"/>
      <x:c r="C28" s="13"/>
      <x:c r="D28" s="13"/>
      <x:c r="E28" s="13"/>
      <x:c r="F28" s="16"/>
      <x:c r="G28" s="13"/>
      <x:c r="H28" s="13"/>
      <x:c r="I28" s="13"/>
      <x:c r="J28" s="13"/>
      <x:c r="K28" s="13"/>
      <x:c r="L28" s="13"/>
      <x:c r="M28" s="15" t="str">
        <x:f>IF(COUNTA(A28:L28)=0,"",IF(OR(O28="",TRIM(B28&amp;"")=""),"Missing set/component ID; ","")&amp;IF(AND(O28&lt;&gt;"",TRIM(B28&amp;"")&lt;&gt;"",COUNTIFS('Hardware Sets'!$N$8:$N$57,SUBSTITUTE(SUBSTITUTE(SUBSTITUTE(N28,"~","~~"),"*","~*"),"?","~?"))&gt;1),"Duplicate set/component ID; ","")&amp;IF(OR(C28="",E28="",G28="",H28=""),"Check function/model/quantity basis/unit; ","")&amp;IF(ISNUMBER(F28),IF(F28&gt;0,"","Check component quantity; "),"Check component quantity; "))</x:f>
      </x:c>
      <x:c r="N28" s="15" t="str">
        <x:f>IF(COUNTA(A28:B28)=0,"",UPPER(TRIM(A28&amp;""))&amp;" / "&amp;UPPER(TRIM(B28&amp;"")))</x:f>
      </x:c>
      <x:c r="O28" s="15" t="str">
        <x:f>IF(A28="","",UPPER(TRIM(A28&amp;"")))</x:f>
      </x:c>
    </x:row>
    <x:row r="29" ht="27" customHeight="1">
      <x:c r="A29" s="13"/>
      <x:c r="B29" s="13"/>
      <x:c r="C29" s="13"/>
      <x:c r="D29" s="13"/>
      <x:c r="E29" s="13"/>
      <x:c r="F29" s="16"/>
      <x:c r="G29" s="13"/>
      <x:c r="H29" s="13"/>
      <x:c r="I29" s="13"/>
      <x:c r="J29" s="13"/>
      <x:c r="K29" s="13"/>
      <x:c r="L29" s="13"/>
      <x:c r="M29" s="15" t="str">
        <x:f>IF(COUNTA(A29:L29)=0,"",IF(OR(O29="",TRIM(B29&amp;"")=""),"Missing set/component ID; ","")&amp;IF(AND(O29&lt;&gt;"",TRIM(B29&amp;"")&lt;&gt;"",COUNTIFS('Hardware Sets'!$N$8:$N$57,SUBSTITUTE(SUBSTITUTE(SUBSTITUTE(N29,"~","~~"),"*","~*"),"?","~?"))&gt;1),"Duplicate set/component ID; ","")&amp;IF(OR(C29="",E29="",G29="",H29=""),"Check function/model/quantity basis/unit; ","")&amp;IF(ISNUMBER(F29),IF(F29&gt;0,"","Check component quantity; "),"Check component quantity; "))</x:f>
      </x:c>
      <x:c r="N29" s="15" t="str">
        <x:f>IF(COUNTA(A29:B29)=0,"",UPPER(TRIM(A29&amp;""))&amp;" / "&amp;UPPER(TRIM(B29&amp;"")))</x:f>
      </x:c>
      <x:c r="O29" s="15" t="str">
        <x:f>IF(A29="","",UPPER(TRIM(A29&amp;"")))</x:f>
      </x:c>
    </x:row>
    <x:row r="30" ht="27" customHeight="1">
      <x:c r="A30" s="13"/>
      <x:c r="B30" s="13"/>
      <x:c r="C30" s="13"/>
      <x:c r="D30" s="13"/>
      <x:c r="E30" s="13"/>
      <x:c r="F30" s="16"/>
      <x:c r="G30" s="13"/>
      <x:c r="H30" s="13"/>
      <x:c r="I30" s="13"/>
      <x:c r="J30" s="13"/>
      <x:c r="K30" s="13"/>
      <x:c r="L30" s="13"/>
      <x:c r="M30" s="15" t="str">
        <x:f>IF(COUNTA(A30:L30)=0,"",IF(OR(O30="",TRIM(B30&amp;"")=""),"Missing set/component ID; ","")&amp;IF(AND(O30&lt;&gt;"",TRIM(B30&amp;"")&lt;&gt;"",COUNTIFS('Hardware Sets'!$N$8:$N$57,SUBSTITUTE(SUBSTITUTE(SUBSTITUTE(N30,"~","~~"),"*","~*"),"?","~?"))&gt;1),"Duplicate set/component ID; ","")&amp;IF(OR(C30="",E30="",G30="",H30=""),"Check function/model/quantity basis/unit; ","")&amp;IF(ISNUMBER(F30),IF(F30&gt;0,"","Check component quantity; "),"Check component quantity; "))</x:f>
      </x:c>
      <x:c r="N30" s="15" t="str">
        <x:f>IF(COUNTA(A30:B30)=0,"",UPPER(TRIM(A30&amp;""))&amp;" / "&amp;UPPER(TRIM(B30&amp;"")))</x:f>
      </x:c>
      <x:c r="O30" s="15" t="str">
        <x:f>IF(A30="","",UPPER(TRIM(A30&amp;"")))</x:f>
      </x:c>
    </x:row>
    <x:row r="31" ht="27" customHeight="1">
      <x:c r="A31" s="13"/>
      <x:c r="B31" s="13"/>
      <x:c r="C31" s="13"/>
      <x:c r="D31" s="13"/>
      <x:c r="E31" s="13"/>
      <x:c r="F31" s="16"/>
      <x:c r="G31" s="13"/>
      <x:c r="H31" s="13"/>
      <x:c r="I31" s="13"/>
      <x:c r="J31" s="13"/>
      <x:c r="K31" s="13"/>
      <x:c r="L31" s="13"/>
      <x:c r="M31" s="15" t="str">
        <x:f>IF(COUNTA(A31:L31)=0,"",IF(OR(O31="",TRIM(B31&amp;"")=""),"Missing set/component ID; ","")&amp;IF(AND(O31&lt;&gt;"",TRIM(B31&amp;"")&lt;&gt;"",COUNTIFS('Hardware Sets'!$N$8:$N$57,SUBSTITUTE(SUBSTITUTE(SUBSTITUTE(N31,"~","~~"),"*","~*"),"?","~?"))&gt;1),"Duplicate set/component ID; ","")&amp;IF(OR(C31="",E31="",G31="",H31=""),"Check function/model/quantity basis/unit; ","")&amp;IF(ISNUMBER(F31),IF(F31&gt;0,"","Check component quantity; "),"Check component quantity; "))</x:f>
      </x:c>
      <x:c r="N31" s="15" t="str">
        <x:f>IF(COUNTA(A31:B31)=0,"",UPPER(TRIM(A31&amp;""))&amp;" / "&amp;UPPER(TRIM(B31&amp;"")))</x:f>
      </x:c>
      <x:c r="O31" s="15" t="str">
        <x:f>IF(A31="","",UPPER(TRIM(A31&amp;"")))</x:f>
      </x:c>
    </x:row>
    <x:row r="32" ht="27" customHeight="1">
      <x:c r="A32" s="13"/>
      <x:c r="B32" s="13"/>
      <x:c r="C32" s="13"/>
      <x:c r="D32" s="13"/>
      <x:c r="E32" s="13"/>
      <x:c r="F32" s="16"/>
      <x:c r="G32" s="13"/>
      <x:c r="H32" s="13"/>
      <x:c r="I32" s="13"/>
      <x:c r="J32" s="13"/>
      <x:c r="K32" s="13"/>
      <x:c r="L32" s="13"/>
      <x:c r="M32" s="15" t="str">
        <x:f>IF(COUNTA(A32:L32)=0,"",IF(OR(O32="",TRIM(B32&amp;"")=""),"Missing set/component ID; ","")&amp;IF(AND(O32&lt;&gt;"",TRIM(B32&amp;"")&lt;&gt;"",COUNTIFS('Hardware Sets'!$N$8:$N$57,SUBSTITUTE(SUBSTITUTE(SUBSTITUTE(N32,"~","~~"),"*","~*"),"?","~?"))&gt;1),"Duplicate set/component ID; ","")&amp;IF(OR(C32="",E32="",G32="",H32=""),"Check function/model/quantity basis/unit; ","")&amp;IF(ISNUMBER(F32),IF(F32&gt;0,"","Check component quantity; "),"Check component quantity; "))</x:f>
      </x:c>
      <x:c r="N32" s="15" t="str">
        <x:f>IF(COUNTA(A32:B32)=0,"",UPPER(TRIM(A32&amp;""))&amp;" / "&amp;UPPER(TRIM(B32&amp;"")))</x:f>
      </x:c>
      <x:c r="O32" s="15" t="str">
        <x:f>IF(A32="","",UPPER(TRIM(A32&amp;"")))</x:f>
      </x:c>
    </x:row>
    <x:row r="33" ht="27" customHeight="1">
      <x:c r="A33" s="13"/>
      <x:c r="B33" s="13"/>
      <x:c r="C33" s="13"/>
      <x:c r="D33" s="13"/>
      <x:c r="E33" s="13"/>
      <x:c r="F33" s="16"/>
      <x:c r="G33" s="13"/>
      <x:c r="H33" s="13"/>
      <x:c r="I33" s="13"/>
      <x:c r="J33" s="13"/>
      <x:c r="K33" s="13"/>
      <x:c r="L33" s="13"/>
      <x:c r="M33" s="15" t="str">
        <x:f>IF(COUNTA(A33:L33)=0,"",IF(OR(O33="",TRIM(B33&amp;"")=""),"Missing set/component ID; ","")&amp;IF(AND(O33&lt;&gt;"",TRIM(B33&amp;"")&lt;&gt;"",COUNTIFS('Hardware Sets'!$N$8:$N$57,SUBSTITUTE(SUBSTITUTE(SUBSTITUTE(N33,"~","~~"),"*","~*"),"?","~?"))&gt;1),"Duplicate set/component ID; ","")&amp;IF(OR(C33="",E33="",G33="",H33=""),"Check function/model/quantity basis/unit; ","")&amp;IF(ISNUMBER(F33),IF(F33&gt;0,"","Check component quantity; "),"Check component quantity; "))</x:f>
      </x:c>
      <x:c r="N33" s="15" t="str">
        <x:f>IF(COUNTA(A33:B33)=0,"",UPPER(TRIM(A33&amp;""))&amp;" / "&amp;UPPER(TRIM(B33&amp;"")))</x:f>
      </x:c>
      <x:c r="O33" s="15" t="str">
        <x:f>IF(A33="","",UPPER(TRIM(A33&amp;"")))</x:f>
      </x:c>
    </x:row>
    <x:row r="34" ht="27" customHeight="1">
      <x:c r="A34" s="13"/>
      <x:c r="B34" s="13"/>
      <x:c r="C34" s="13"/>
      <x:c r="D34" s="13"/>
      <x:c r="E34" s="13"/>
      <x:c r="F34" s="16"/>
      <x:c r="G34" s="13"/>
      <x:c r="H34" s="13"/>
      <x:c r="I34" s="13"/>
      <x:c r="J34" s="13"/>
      <x:c r="K34" s="13"/>
      <x:c r="L34" s="13"/>
      <x:c r="M34" s="15" t="str">
        <x:f>IF(COUNTA(A34:L34)=0,"",IF(OR(O34="",TRIM(B34&amp;"")=""),"Missing set/component ID; ","")&amp;IF(AND(O34&lt;&gt;"",TRIM(B34&amp;"")&lt;&gt;"",COUNTIFS('Hardware Sets'!$N$8:$N$57,SUBSTITUTE(SUBSTITUTE(SUBSTITUTE(N34,"~","~~"),"*","~*"),"?","~?"))&gt;1),"Duplicate set/component ID; ","")&amp;IF(OR(C34="",E34="",G34="",H34=""),"Check function/model/quantity basis/unit; ","")&amp;IF(ISNUMBER(F34),IF(F34&gt;0,"","Check component quantity; "),"Check component quantity; "))</x:f>
      </x:c>
      <x:c r="N34" s="15" t="str">
        <x:f>IF(COUNTA(A34:B34)=0,"",UPPER(TRIM(A34&amp;""))&amp;" / "&amp;UPPER(TRIM(B34&amp;"")))</x:f>
      </x:c>
      <x:c r="O34" s="15" t="str">
        <x:f>IF(A34="","",UPPER(TRIM(A34&amp;"")))</x:f>
      </x:c>
    </x:row>
    <x:row r="35" ht="27" customHeight="1">
      <x:c r="A35" s="13"/>
      <x:c r="B35" s="13"/>
      <x:c r="C35" s="13"/>
      <x:c r="D35" s="13"/>
      <x:c r="E35" s="13"/>
      <x:c r="F35" s="16"/>
      <x:c r="G35" s="13"/>
      <x:c r="H35" s="13"/>
      <x:c r="I35" s="13"/>
      <x:c r="J35" s="13"/>
      <x:c r="K35" s="13"/>
      <x:c r="L35" s="13"/>
      <x:c r="M35" s="15" t="str">
        <x:f>IF(COUNTA(A35:L35)=0,"",IF(OR(O35="",TRIM(B35&amp;"")=""),"Missing set/component ID; ","")&amp;IF(AND(O35&lt;&gt;"",TRIM(B35&amp;"")&lt;&gt;"",COUNTIFS('Hardware Sets'!$N$8:$N$57,SUBSTITUTE(SUBSTITUTE(SUBSTITUTE(N35,"~","~~"),"*","~*"),"?","~?"))&gt;1),"Duplicate set/component ID; ","")&amp;IF(OR(C35="",E35="",G35="",H35=""),"Check function/model/quantity basis/unit; ","")&amp;IF(ISNUMBER(F35),IF(F35&gt;0,"","Check component quantity; "),"Check component quantity; "))</x:f>
      </x:c>
      <x:c r="N35" s="15" t="str">
        <x:f>IF(COUNTA(A35:B35)=0,"",UPPER(TRIM(A35&amp;""))&amp;" / "&amp;UPPER(TRIM(B35&amp;"")))</x:f>
      </x:c>
      <x:c r="O35" s="15" t="str">
        <x:f>IF(A35="","",UPPER(TRIM(A35&amp;"")))</x:f>
      </x:c>
    </x:row>
    <x:row r="36" ht="27" customHeight="1">
      <x:c r="A36" s="13"/>
      <x:c r="B36" s="13"/>
      <x:c r="C36" s="13"/>
      <x:c r="D36" s="13"/>
      <x:c r="E36" s="13"/>
      <x:c r="F36" s="16"/>
      <x:c r="G36" s="13"/>
      <x:c r="H36" s="13"/>
      <x:c r="I36" s="13"/>
      <x:c r="J36" s="13"/>
      <x:c r="K36" s="13"/>
      <x:c r="L36" s="13"/>
      <x:c r="M36" s="15" t="str">
        <x:f>IF(COUNTA(A36:L36)=0,"",IF(OR(O36="",TRIM(B36&amp;"")=""),"Missing set/component ID; ","")&amp;IF(AND(O36&lt;&gt;"",TRIM(B36&amp;"")&lt;&gt;"",COUNTIFS('Hardware Sets'!$N$8:$N$57,SUBSTITUTE(SUBSTITUTE(SUBSTITUTE(N36,"~","~~"),"*","~*"),"?","~?"))&gt;1),"Duplicate set/component ID; ","")&amp;IF(OR(C36="",E36="",G36="",H36=""),"Check function/model/quantity basis/unit; ","")&amp;IF(ISNUMBER(F36),IF(F36&gt;0,"","Check component quantity; "),"Check component quantity; "))</x:f>
      </x:c>
      <x:c r="N36" s="15" t="str">
        <x:f>IF(COUNTA(A36:B36)=0,"",UPPER(TRIM(A36&amp;""))&amp;" / "&amp;UPPER(TRIM(B36&amp;"")))</x:f>
      </x:c>
      <x:c r="O36" s="15" t="str">
        <x:f>IF(A36="","",UPPER(TRIM(A36&amp;"")))</x:f>
      </x:c>
    </x:row>
    <x:row r="37" ht="27" customHeight="1">
      <x:c r="A37" s="13"/>
      <x:c r="B37" s="13"/>
      <x:c r="C37" s="13"/>
      <x:c r="D37" s="13"/>
      <x:c r="E37" s="13"/>
      <x:c r="F37" s="16"/>
      <x:c r="G37" s="13"/>
      <x:c r="H37" s="13"/>
      <x:c r="I37" s="13"/>
      <x:c r="J37" s="13"/>
      <x:c r="K37" s="13"/>
      <x:c r="L37" s="13"/>
      <x:c r="M37" s="15" t="str">
        <x:f>IF(COUNTA(A37:L37)=0,"",IF(OR(O37="",TRIM(B37&amp;"")=""),"Missing set/component ID; ","")&amp;IF(AND(O37&lt;&gt;"",TRIM(B37&amp;"")&lt;&gt;"",COUNTIFS('Hardware Sets'!$N$8:$N$57,SUBSTITUTE(SUBSTITUTE(SUBSTITUTE(N37,"~","~~"),"*","~*"),"?","~?"))&gt;1),"Duplicate set/component ID; ","")&amp;IF(OR(C37="",E37="",G37="",H37=""),"Check function/model/quantity basis/unit; ","")&amp;IF(ISNUMBER(F37),IF(F37&gt;0,"","Check component quantity; "),"Check component quantity; "))</x:f>
      </x:c>
      <x:c r="N37" s="15" t="str">
        <x:f>IF(COUNTA(A37:B37)=0,"",UPPER(TRIM(A37&amp;""))&amp;" / "&amp;UPPER(TRIM(B37&amp;"")))</x:f>
      </x:c>
      <x:c r="O37" s="15" t="str">
        <x:f>IF(A37="","",UPPER(TRIM(A37&amp;"")))</x:f>
      </x:c>
    </x:row>
    <x:row r="38" ht="27" customHeight="1">
      <x:c r="A38" s="13"/>
      <x:c r="B38" s="13"/>
      <x:c r="C38" s="13"/>
      <x:c r="D38" s="13"/>
      <x:c r="E38" s="13"/>
      <x:c r="F38" s="16"/>
      <x:c r="G38" s="13"/>
      <x:c r="H38" s="13"/>
      <x:c r="I38" s="13"/>
      <x:c r="J38" s="13"/>
      <x:c r="K38" s="13"/>
      <x:c r="L38" s="13"/>
      <x:c r="M38" s="15" t="str">
        <x:f>IF(COUNTA(A38:L38)=0,"",IF(OR(O38="",TRIM(B38&amp;"")=""),"Missing set/component ID; ","")&amp;IF(AND(O38&lt;&gt;"",TRIM(B38&amp;"")&lt;&gt;"",COUNTIFS('Hardware Sets'!$N$8:$N$57,SUBSTITUTE(SUBSTITUTE(SUBSTITUTE(N38,"~","~~"),"*","~*"),"?","~?"))&gt;1),"Duplicate set/component ID; ","")&amp;IF(OR(C38="",E38="",G38="",H38=""),"Check function/model/quantity basis/unit; ","")&amp;IF(ISNUMBER(F38),IF(F38&gt;0,"","Check component quantity; "),"Check component quantity; "))</x:f>
      </x:c>
      <x:c r="N38" s="15" t="str">
        <x:f>IF(COUNTA(A38:B38)=0,"",UPPER(TRIM(A38&amp;""))&amp;" / "&amp;UPPER(TRIM(B38&amp;"")))</x:f>
      </x:c>
      <x:c r="O38" s="15" t="str">
        <x:f>IF(A38="","",UPPER(TRIM(A38&amp;"")))</x:f>
      </x:c>
    </x:row>
    <x:row r="39" ht="27" customHeight="1">
      <x:c r="A39" s="13"/>
      <x:c r="B39" s="13"/>
      <x:c r="C39" s="13"/>
      <x:c r="D39" s="13"/>
      <x:c r="E39" s="13"/>
      <x:c r="F39" s="16"/>
      <x:c r="G39" s="13"/>
      <x:c r="H39" s="13"/>
      <x:c r="I39" s="13"/>
      <x:c r="J39" s="13"/>
      <x:c r="K39" s="13"/>
      <x:c r="L39" s="13"/>
      <x:c r="M39" s="15" t="str">
        <x:f>IF(COUNTA(A39:L39)=0,"",IF(OR(O39="",TRIM(B39&amp;"")=""),"Missing set/component ID; ","")&amp;IF(AND(O39&lt;&gt;"",TRIM(B39&amp;"")&lt;&gt;"",COUNTIFS('Hardware Sets'!$N$8:$N$57,SUBSTITUTE(SUBSTITUTE(SUBSTITUTE(N39,"~","~~"),"*","~*"),"?","~?"))&gt;1),"Duplicate set/component ID; ","")&amp;IF(OR(C39="",E39="",G39="",H39=""),"Check function/model/quantity basis/unit; ","")&amp;IF(ISNUMBER(F39),IF(F39&gt;0,"","Check component quantity; "),"Check component quantity; "))</x:f>
      </x:c>
      <x:c r="N39" s="15" t="str">
        <x:f>IF(COUNTA(A39:B39)=0,"",UPPER(TRIM(A39&amp;""))&amp;" / "&amp;UPPER(TRIM(B39&amp;"")))</x:f>
      </x:c>
      <x:c r="O39" s="15" t="str">
        <x:f>IF(A39="","",UPPER(TRIM(A39&amp;"")))</x:f>
      </x:c>
    </x:row>
    <x:row r="40" ht="27" customHeight="1">
      <x:c r="A40" s="13"/>
      <x:c r="B40" s="13"/>
      <x:c r="C40" s="13"/>
      <x:c r="D40" s="13"/>
      <x:c r="E40" s="13"/>
      <x:c r="F40" s="16"/>
      <x:c r="G40" s="13"/>
      <x:c r="H40" s="13"/>
      <x:c r="I40" s="13"/>
      <x:c r="J40" s="13"/>
      <x:c r="K40" s="13"/>
      <x:c r="L40" s="13"/>
      <x:c r="M40" s="15" t="str">
        <x:f>IF(COUNTA(A40:L40)=0,"",IF(OR(O40="",TRIM(B40&amp;"")=""),"Missing set/component ID; ","")&amp;IF(AND(O40&lt;&gt;"",TRIM(B40&amp;"")&lt;&gt;"",COUNTIFS('Hardware Sets'!$N$8:$N$57,SUBSTITUTE(SUBSTITUTE(SUBSTITUTE(N40,"~","~~"),"*","~*"),"?","~?"))&gt;1),"Duplicate set/component ID; ","")&amp;IF(OR(C40="",E40="",G40="",H40=""),"Check function/model/quantity basis/unit; ","")&amp;IF(ISNUMBER(F40),IF(F40&gt;0,"","Check component quantity; "),"Check component quantity; "))</x:f>
      </x:c>
      <x:c r="N40" s="15" t="str">
        <x:f>IF(COUNTA(A40:B40)=0,"",UPPER(TRIM(A40&amp;""))&amp;" / "&amp;UPPER(TRIM(B40&amp;"")))</x:f>
      </x:c>
      <x:c r="O40" s="15" t="str">
        <x:f>IF(A40="","",UPPER(TRIM(A40&amp;"")))</x:f>
      </x:c>
    </x:row>
    <x:row r="41" ht="27" customHeight="1">
      <x:c r="A41" s="13"/>
      <x:c r="B41" s="13"/>
      <x:c r="C41" s="13"/>
      <x:c r="D41" s="13"/>
      <x:c r="E41" s="13"/>
      <x:c r="F41" s="16"/>
      <x:c r="G41" s="13"/>
      <x:c r="H41" s="13"/>
      <x:c r="I41" s="13"/>
      <x:c r="J41" s="13"/>
      <x:c r="K41" s="13"/>
      <x:c r="L41" s="13"/>
      <x:c r="M41" s="15" t="str">
        <x:f>IF(COUNTA(A41:L41)=0,"",IF(OR(O41="",TRIM(B41&amp;"")=""),"Missing set/component ID; ","")&amp;IF(AND(O41&lt;&gt;"",TRIM(B41&amp;"")&lt;&gt;"",COUNTIFS('Hardware Sets'!$N$8:$N$57,SUBSTITUTE(SUBSTITUTE(SUBSTITUTE(N41,"~","~~"),"*","~*"),"?","~?"))&gt;1),"Duplicate set/component ID; ","")&amp;IF(OR(C41="",E41="",G41="",H41=""),"Check function/model/quantity basis/unit; ","")&amp;IF(ISNUMBER(F41),IF(F41&gt;0,"","Check component quantity; "),"Check component quantity; "))</x:f>
      </x:c>
      <x:c r="N41" s="15" t="str">
        <x:f>IF(COUNTA(A41:B41)=0,"",UPPER(TRIM(A41&amp;""))&amp;" / "&amp;UPPER(TRIM(B41&amp;"")))</x:f>
      </x:c>
      <x:c r="O41" s="15" t="str">
        <x:f>IF(A41="","",UPPER(TRIM(A41&amp;"")))</x:f>
      </x:c>
    </x:row>
    <x:row r="42" ht="27" customHeight="1">
      <x:c r="A42" s="13"/>
      <x:c r="B42" s="13"/>
      <x:c r="C42" s="13"/>
      <x:c r="D42" s="13"/>
      <x:c r="E42" s="13"/>
      <x:c r="F42" s="16"/>
      <x:c r="G42" s="13"/>
      <x:c r="H42" s="13"/>
      <x:c r="I42" s="13"/>
      <x:c r="J42" s="13"/>
      <x:c r="K42" s="13"/>
      <x:c r="L42" s="13"/>
      <x:c r="M42" s="15" t="str">
        <x:f>IF(COUNTA(A42:L42)=0,"",IF(OR(O42="",TRIM(B42&amp;"")=""),"Missing set/component ID; ","")&amp;IF(AND(O42&lt;&gt;"",TRIM(B42&amp;"")&lt;&gt;"",COUNTIFS('Hardware Sets'!$N$8:$N$57,SUBSTITUTE(SUBSTITUTE(SUBSTITUTE(N42,"~","~~"),"*","~*"),"?","~?"))&gt;1),"Duplicate set/component ID; ","")&amp;IF(OR(C42="",E42="",G42="",H42=""),"Check function/model/quantity basis/unit; ","")&amp;IF(ISNUMBER(F42),IF(F42&gt;0,"","Check component quantity; "),"Check component quantity; "))</x:f>
      </x:c>
      <x:c r="N42" s="15" t="str">
        <x:f>IF(COUNTA(A42:B42)=0,"",UPPER(TRIM(A42&amp;""))&amp;" / "&amp;UPPER(TRIM(B42&amp;"")))</x:f>
      </x:c>
      <x:c r="O42" s="15" t="str">
        <x:f>IF(A42="","",UPPER(TRIM(A42&amp;"")))</x:f>
      </x:c>
    </x:row>
    <x:row r="43" ht="27" customHeight="1">
      <x:c r="A43" s="13"/>
      <x:c r="B43" s="13"/>
      <x:c r="C43" s="13"/>
      <x:c r="D43" s="13"/>
      <x:c r="E43" s="13"/>
      <x:c r="F43" s="16"/>
      <x:c r="G43" s="13"/>
      <x:c r="H43" s="13"/>
      <x:c r="I43" s="13"/>
      <x:c r="J43" s="13"/>
      <x:c r="K43" s="13"/>
      <x:c r="L43" s="13"/>
      <x:c r="M43" s="15" t="str">
        <x:f>IF(COUNTA(A43:L43)=0,"",IF(OR(O43="",TRIM(B43&amp;"")=""),"Missing set/component ID; ","")&amp;IF(AND(O43&lt;&gt;"",TRIM(B43&amp;"")&lt;&gt;"",COUNTIFS('Hardware Sets'!$N$8:$N$57,SUBSTITUTE(SUBSTITUTE(SUBSTITUTE(N43,"~","~~"),"*","~*"),"?","~?"))&gt;1),"Duplicate set/component ID; ","")&amp;IF(OR(C43="",E43="",G43="",H43=""),"Check function/model/quantity basis/unit; ","")&amp;IF(ISNUMBER(F43),IF(F43&gt;0,"","Check component quantity; "),"Check component quantity; "))</x:f>
      </x:c>
      <x:c r="N43" s="15" t="str">
        <x:f>IF(COUNTA(A43:B43)=0,"",UPPER(TRIM(A43&amp;""))&amp;" / "&amp;UPPER(TRIM(B43&amp;"")))</x:f>
      </x:c>
      <x:c r="O43" s="15" t="str">
        <x:f>IF(A43="","",UPPER(TRIM(A43&amp;"")))</x:f>
      </x:c>
    </x:row>
    <x:row r="44" ht="27" customHeight="1">
      <x:c r="A44" s="13"/>
      <x:c r="B44" s="13"/>
      <x:c r="C44" s="13"/>
      <x:c r="D44" s="13"/>
      <x:c r="E44" s="13"/>
      <x:c r="F44" s="16"/>
      <x:c r="G44" s="13"/>
      <x:c r="H44" s="13"/>
      <x:c r="I44" s="13"/>
      <x:c r="J44" s="13"/>
      <x:c r="K44" s="13"/>
      <x:c r="L44" s="13"/>
      <x:c r="M44" s="15" t="str">
        <x:f>IF(COUNTA(A44:L44)=0,"",IF(OR(O44="",TRIM(B44&amp;"")=""),"Missing set/component ID; ","")&amp;IF(AND(O44&lt;&gt;"",TRIM(B44&amp;"")&lt;&gt;"",COUNTIFS('Hardware Sets'!$N$8:$N$57,SUBSTITUTE(SUBSTITUTE(SUBSTITUTE(N44,"~","~~"),"*","~*"),"?","~?"))&gt;1),"Duplicate set/component ID; ","")&amp;IF(OR(C44="",E44="",G44="",H44=""),"Check function/model/quantity basis/unit; ","")&amp;IF(ISNUMBER(F44),IF(F44&gt;0,"","Check component quantity; "),"Check component quantity; "))</x:f>
      </x:c>
      <x:c r="N44" s="15" t="str">
        <x:f>IF(COUNTA(A44:B44)=0,"",UPPER(TRIM(A44&amp;""))&amp;" / "&amp;UPPER(TRIM(B44&amp;"")))</x:f>
      </x:c>
      <x:c r="O44" s="15" t="str">
        <x:f>IF(A44="","",UPPER(TRIM(A44&amp;"")))</x:f>
      </x:c>
    </x:row>
    <x:row r="45" ht="27" customHeight="1">
      <x:c r="A45" s="13"/>
      <x:c r="B45" s="13"/>
      <x:c r="C45" s="13"/>
      <x:c r="D45" s="13"/>
      <x:c r="E45" s="13"/>
      <x:c r="F45" s="16"/>
      <x:c r="G45" s="13"/>
      <x:c r="H45" s="13"/>
      <x:c r="I45" s="13"/>
      <x:c r="J45" s="13"/>
      <x:c r="K45" s="13"/>
      <x:c r="L45" s="13"/>
      <x:c r="M45" s="15" t="str">
        <x:f>IF(COUNTA(A45:L45)=0,"",IF(OR(O45="",TRIM(B45&amp;"")=""),"Missing set/component ID; ","")&amp;IF(AND(O45&lt;&gt;"",TRIM(B45&amp;"")&lt;&gt;"",COUNTIFS('Hardware Sets'!$N$8:$N$57,SUBSTITUTE(SUBSTITUTE(SUBSTITUTE(N45,"~","~~"),"*","~*"),"?","~?"))&gt;1),"Duplicate set/component ID; ","")&amp;IF(OR(C45="",E45="",G45="",H45=""),"Check function/model/quantity basis/unit; ","")&amp;IF(ISNUMBER(F45),IF(F45&gt;0,"","Check component quantity; "),"Check component quantity; "))</x:f>
      </x:c>
      <x:c r="N45" s="15" t="str">
        <x:f>IF(COUNTA(A45:B45)=0,"",UPPER(TRIM(A45&amp;""))&amp;" / "&amp;UPPER(TRIM(B45&amp;"")))</x:f>
      </x:c>
      <x:c r="O45" s="15" t="str">
        <x:f>IF(A45="","",UPPER(TRIM(A45&amp;"")))</x:f>
      </x:c>
    </x:row>
    <x:row r="46" ht="27" customHeight="1">
      <x:c r="A46" s="13"/>
      <x:c r="B46" s="13"/>
      <x:c r="C46" s="13"/>
      <x:c r="D46" s="13"/>
      <x:c r="E46" s="13"/>
      <x:c r="F46" s="16"/>
      <x:c r="G46" s="13"/>
      <x:c r="H46" s="13"/>
      <x:c r="I46" s="13"/>
      <x:c r="J46" s="13"/>
      <x:c r="K46" s="13"/>
      <x:c r="L46" s="13"/>
      <x:c r="M46" s="15" t="str">
        <x:f>IF(COUNTA(A46:L46)=0,"",IF(OR(O46="",TRIM(B46&amp;"")=""),"Missing set/component ID; ","")&amp;IF(AND(O46&lt;&gt;"",TRIM(B46&amp;"")&lt;&gt;"",COUNTIFS('Hardware Sets'!$N$8:$N$57,SUBSTITUTE(SUBSTITUTE(SUBSTITUTE(N46,"~","~~"),"*","~*"),"?","~?"))&gt;1),"Duplicate set/component ID; ","")&amp;IF(OR(C46="",E46="",G46="",H46=""),"Check function/model/quantity basis/unit; ","")&amp;IF(ISNUMBER(F46),IF(F46&gt;0,"","Check component quantity; "),"Check component quantity; "))</x:f>
      </x:c>
      <x:c r="N46" s="15" t="str">
        <x:f>IF(COUNTA(A46:B46)=0,"",UPPER(TRIM(A46&amp;""))&amp;" / "&amp;UPPER(TRIM(B46&amp;"")))</x:f>
      </x:c>
      <x:c r="O46" s="15" t="str">
        <x:f>IF(A46="","",UPPER(TRIM(A46&amp;"")))</x:f>
      </x:c>
    </x:row>
    <x:row r="47" ht="27" customHeight="1">
      <x:c r="A47" s="13"/>
      <x:c r="B47" s="13"/>
      <x:c r="C47" s="13"/>
      <x:c r="D47" s="13"/>
      <x:c r="E47" s="13"/>
      <x:c r="F47" s="16"/>
      <x:c r="G47" s="13"/>
      <x:c r="H47" s="13"/>
      <x:c r="I47" s="13"/>
      <x:c r="J47" s="13"/>
      <x:c r="K47" s="13"/>
      <x:c r="L47" s="13"/>
      <x:c r="M47" s="15" t="str">
        <x:f>IF(COUNTA(A47:L47)=0,"",IF(OR(O47="",TRIM(B47&amp;"")=""),"Missing set/component ID; ","")&amp;IF(AND(O47&lt;&gt;"",TRIM(B47&amp;"")&lt;&gt;"",COUNTIFS('Hardware Sets'!$N$8:$N$57,SUBSTITUTE(SUBSTITUTE(SUBSTITUTE(N47,"~","~~"),"*","~*"),"?","~?"))&gt;1),"Duplicate set/component ID; ","")&amp;IF(OR(C47="",E47="",G47="",H47=""),"Check function/model/quantity basis/unit; ","")&amp;IF(ISNUMBER(F47),IF(F47&gt;0,"","Check component quantity; "),"Check component quantity; "))</x:f>
      </x:c>
      <x:c r="N47" s="15" t="str">
        <x:f>IF(COUNTA(A47:B47)=0,"",UPPER(TRIM(A47&amp;""))&amp;" / "&amp;UPPER(TRIM(B47&amp;"")))</x:f>
      </x:c>
      <x:c r="O47" s="15" t="str">
        <x:f>IF(A47="","",UPPER(TRIM(A47&amp;"")))</x:f>
      </x:c>
    </x:row>
    <x:row r="48" ht="27" customHeight="1">
      <x:c r="A48" s="13"/>
      <x:c r="B48" s="13"/>
      <x:c r="C48" s="13"/>
      <x:c r="D48" s="13"/>
      <x:c r="E48" s="13"/>
      <x:c r="F48" s="16"/>
      <x:c r="G48" s="13"/>
      <x:c r="H48" s="13"/>
      <x:c r="I48" s="13"/>
      <x:c r="J48" s="13"/>
      <x:c r="K48" s="13"/>
      <x:c r="L48" s="13"/>
      <x:c r="M48" s="15" t="str">
        <x:f>IF(COUNTA(A48:L48)=0,"",IF(OR(O48="",TRIM(B48&amp;"")=""),"Missing set/component ID; ","")&amp;IF(AND(O48&lt;&gt;"",TRIM(B48&amp;"")&lt;&gt;"",COUNTIFS('Hardware Sets'!$N$8:$N$57,SUBSTITUTE(SUBSTITUTE(SUBSTITUTE(N48,"~","~~"),"*","~*"),"?","~?"))&gt;1),"Duplicate set/component ID; ","")&amp;IF(OR(C48="",E48="",G48="",H48=""),"Check function/model/quantity basis/unit; ","")&amp;IF(ISNUMBER(F48),IF(F48&gt;0,"","Check component quantity; "),"Check component quantity; "))</x:f>
      </x:c>
      <x:c r="N48" s="15" t="str">
        <x:f>IF(COUNTA(A48:B48)=0,"",UPPER(TRIM(A48&amp;""))&amp;" / "&amp;UPPER(TRIM(B48&amp;"")))</x:f>
      </x:c>
      <x:c r="O48" s="15" t="str">
        <x:f>IF(A48="","",UPPER(TRIM(A48&amp;"")))</x:f>
      </x:c>
    </x:row>
    <x:row r="49" ht="27" customHeight="1">
      <x:c r="A49" s="13"/>
      <x:c r="B49" s="13"/>
      <x:c r="C49" s="13"/>
      <x:c r="D49" s="13"/>
      <x:c r="E49" s="13"/>
      <x:c r="F49" s="16"/>
      <x:c r="G49" s="13"/>
      <x:c r="H49" s="13"/>
      <x:c r="I49" s="13"/>
      <x:c r="J49" s="13"/>
      <x:c r="K49" s="13"/>
      <x:c r="L49" s="13"/>
      <x:c r="M49" s="15" t="str">
        <x:f>IF(COUNTA(A49:L49)=0,"",IF(OR(O49="",TRIM(B49&amp;"")=""),"Missing set/component ID; ","")&amp;IF(AND(O49&lt;&gt;"",TRIM(B49&amp;"")&lt;&gt;"",COUNTIFS('Hardware Sets'!$N$8:$N$57,SUBSTITUTE(SUBSTITUTE(SUBSTITUTE(N49,"~","~~"),"*","~*"),"?","~?"))&gt;1),"Duplicate set/component ID; ","")&amp;IF(OR(C49="",E49="",G49="",H49=""),"Check function/model/quantity basis/unit; ","")&amp;IF(ISNUMBER(F49),IF(F49&gt;0,"","Check component quantity; "),"Check component quantity; "))</x:f>
      </x:c>
      <x:c r="N49" s="15" t="str">
        <x:f>IF(COUNTA(A49:B49)=0,"",UPPER(TRIM(A49&amp;""))&amp;" / "&amp;UPPER(TRIM(B49&amp;"")))</x:f>
      </x:c>
      <x:c r="O49" s="15" t="str">
        <x:f>IF(A49="","",UPPER(TRIM(A49&amp;"")))</x:f>
      </x:c>
    </x:row>
    <x:row r="50" ht="27" customHeight="1">
      <x:c r="A50" s="13"/>
      <x:c r="B50" s="13"/>
      <x:c r="C50" s="13"/>
      <x:c r="D50" s="13"/>
      <x:c r="E50" s="13"/>
      <x:c r="F50" s="16"/>
      <x:c r="G50" s="13"/>
      <x:c r="H50" s="13"/>
      <x:c r="I50" s="13"/>
      <x:c r="J50" s="13"/>
      <x:c r="K50" s="13"/>
      <x:c r="L50" s="13"/>
      <x:c r="M50" s="15" t="str">
        <x:f>IF(COUNTA(A50:L50)=0,"",IF(OR(O50="",TRIM(B50&amp;"")=""),"Missing set/component ID; ","")&amp;IF(AND(O50&lt;&gt;"",TRIM(B50&amp;"")&lt;&gt;"",COUNTIFS('Hardware Sets'!$N$8:$N$57,SUBSTITUTE(SUBSTITUTE(SUBSTITUTE(N50,"~","~~"),"*","~*"),"?","~?"))&gt;1),"Duplicate set/component ID; ","")&amp;IF(OR(C50="",E50="",G50="",H50=""),"Check function/model/quantity basis/unit; ","")&amp;IF(ISNUMBER(F50),IF(F50&gt;0,"","Check component quantity; "),"Check component quantity; "))</x:f>
      </x:c>
      <x:c r="N50" s="15" t="str">
        <x:f>IF(COUNTA(A50:B50)=0,"",UPPER(TRIM(A50&amp;""))&amp;" / "&amp;UPPER(TRIM(B50&amp;"")))</x:f>
      </x:c>
      <x:c r="O50" s="15" t="str">
        <x:f>IF(A50="","",UPPER(TRIM(A50&amp;"")))</x:f>
      </x:c>
    </x:row>
    <x:row r="51" ht="27" customHeight="1">
      <x:c r="A51" s="13"/>
      <x:c r="B51" s="13"/>
      <x:c r="C51" s="13"/>
      <x:c r="D51" s="13"/>
      <x:c r="E51" s="13"/>
      <x:c r="F51" s="16"/>
      <x:c r="G51" s="13"/>
      <x:c r="H51" s="13"/>
      <x:c r="I51" s="13"/>
      <x:c r="J51" s="13"/>
      <x:c r="K51" s="13"/>
      <x:c r="L51" s="13"/>
      <x:c r="M51" s="15" t="str">
        <x:f>IF(COUNTA(A51:L51)=0,"",IF(OR(O51="",TRIM(B51&amp;"")=""),"Missing set/component ID; ","")&amp;IF(AND(O51&lt;&gt;"",TRIM(B51&amp;"")&lt;&gt;"",COUNTIFS('Hardware Sets'!$N$8:$N$57,SUBSTITUTE(SUBSTITUTE(SUBSTITUTE(N51,"~","~~"),"*","~*"),"?","~?"))&gt;1),"Duplicate set/component ID; ","")&amp;IF(OR(C51="",E51="",G51="",H51=""),"Check function/model/quantity basis/unit; ","")&amp;IF(ISNUMBER(F51),IF(F51&gt;0,"","Check component quantity; "),"Check component quantity; "))</x:f>
      </x:c>
      <x:c r="N51" s="15" t="str">
        <x:f>IF(COUNTA(A51:B51)=0,"",UPPER(TRIM(A51&amp;""))&amp;" / "&amp;UPPER(TRIM(B51&amp;"")))</x:f>
      </x:c>
      <x:c r="O51" s="15" t="str">
        <x:f>IF(A51="","",UPPER(TRIM(A51&amp;"")))</x:f>
      </x:c>
    </x:row>
    <x:row r="52" ht="27" customHeight="1">
      <x:c r="A52" s="13"/>
      <x:c r="B52" s="13"/>
      <x:c r="C52" s="13"/>
      <x:c r="D52" s="13"/>
      <x:c r="E52" s="13"/>
      <x:c r="F52" s="16"/>
      <x:c r="G52" s="13"/>
      <x:c r="H52" s="13"/>
      <x:c r="I52" s="13"/>
      <x:c r="J52" s="13"/>
      <x:c r="K52" s="13"/>
      <x:c r="L52" s="13"/>
      <x:c r="M52" s="15" t="str">
        <x:f>IF(COUNTA(A52:L52)=0,"",IF(OR(O52="",TRIM(B52&amp;"")=""),"Missing set/component ID; ","")&amp;IF(AND(O52&lt;&gt;"",TRIM(B52&amp;"")&lt;&gt;"",COUNTIFS('Hardware Sets'!$N$8:$N$57,SUBSTITUTE(SUBSTITUTE(SUBSTITUTE(N52,"~","~~"),"*","~*"),"?","~?"))&gt;1),"Duplicate set/component ID; ","")&amp;IF(OR(C52="",E52="",G52="",H52=""),"Check function/model/quantity basis/unit; ","")&amp;IF(ISNUMBER(F52),IF(F52&gt;0,"","Check component quantity; "),"Check component quantity; "))</x:f>
      </x:c>
      <x:c r="N52" s="15" t="str">
        <x:f>IF(COUNTA(A52:B52)=0,"",UPPER(TRIM(A52&amp;""))&amp;" / "&amp;UPPER(TRIM(B52&amp;"")))</x:f>
      </x:c>
      <x:c r="O52" s="15" t="str">
        <x:f>IF(A52="","",UPPER(TRIM(A52&amp;"")))</x:f>
      </x:c>
    </x:row>
    <x:row r="53" ht="27" customHeight="1">
      <x:c r="A53" s="13"/>
      <x:c r="B53" s="13"/>
      <x:c r="C53" s="13"/>
      <x:c r="D53" s="13"/>
      <x:c r="E53" s="13"/>
      <x:c r="F53" s="16"/>
      <x:c r="G53" s="13"/>
      <x:c r="H53" s="13"/>
      <x:c r="I53" s="13"/>
      <x:c r="J53" s="13"/>
      <x:c r="K53" s="13"/>
      <x:c r="L53" s="13"/>
      <x:c r="M53" s="15" t="str">
        <x:f>IF(COUNTA(A53:L53)=0,"",IF(OR(O53="",TRIM(B53&amp;"")=""),"Missing set/component ID; ","")&amp;IF(AND(O53&lt;&gt;"",TRIM(B53&amp;"")&lt;&gt;"",COUNTIFS('Hardware Sets'!$N$8:$N$57,SUBSTITUTE(SUBSTITUTE(SUBSTITUTE(N53,"~","~~"),"*","~*"),"?","~?"))&gt;1),"Duplicate set/component ID; ","")&amp;IF(OR(C53="",E53="",G53="",H53=""),"Check function/model/quantity basis/unit; ","")&amp;IF(ISNUMBER(F53),IF(F53&gt;0,"","Check component quantity; "),"Check component quantity; "))</x:f>
      </x:c>
      <x:c r="N53" s="15" t="str">
        <x:f>IF(COUNTA(A53:B53)=0,"",UPPER(TRIM(A53&amp;""))&amp;" / "&amp;UPPER(TRIM(B53&amp;"")))</x:f>
      </x:c>
      <x:c r="O53" s="15" t="str">
        <x:f>IF(A53="","",UPPER(TRIM(A53&amp;"")))</x:f>
      </x:c>
    </x:row>
    <x:row r="54" ht="27" customHeight="1">
      <x:c r="A54" s="13"/>
      <x:c r="B54" s="13"/>
      <x:c r="C54" s="13"/>
      <x:c r="D54" s="13"/>
      <x:c r="E54" s="13"/>
      <x:c r="F54" s="16"/>
      <x:c r="G54" s="13"/>
      <x:c r="H54" s="13"/>
      <x:c r="I54" s="13"/>
      <x:c r="J54" s="13"/>
      <x:c r="K54" s="13"/>
      <x:c r="L54" s="13"/>
      <x:c r="M54" s="15" t="str">
        <x:f>IF(COUNTA(A54:L54)=0,"",IF(OR(O54="",TRIM(B54&amp;"")=""),"Missing set/component ID; ","")&amp;IF(AND(O54&lt;&gt;"",TRIM(B54&amp;"")&lt;&gt;"",COUNTIFS('Hardware Sets'!$N$8:$N$57,SUBSTITUTE(SUBSTITUTE(SUBSTITUTE(N54,"~","~~"),"*","~*"),"?","~?"))&gt;1),"Duplicate set/component ID; ","")&amp;IF(OR(C54="",E54="",G54="",H54=""),"Check function/model/quantity basis/unit; ","")&amp;IF(ISNUMBER(F54),IF(F54&gt;0,"","Check component quantity; "),"Check component quantity; "))</x:f>
      </x:c>
      <x:c r="N54" s="15" t="str">
        <x:f>IF(COUNTA(A54:B54)=0,"",UPPER(TRIM(A54&amp;""))&amp;" / "&amp;UPPER(TRIM(B54&amp;"")))</x:f>
      </x:c>
      <x:c r="O54" s="15" t="str">
        <x:f>IF(A54="","",UPPER(TRIM(A54&amp;"")))</x:f>
      </x:c>
    </x:row>
    <x:row r="55" ht="27" customHeight="1">
      <x:c r="A55" s="13"/>
      <x:c r="B55" s="13"/>
      <x:c r="C55" s="13"/>
      <x:c r="D55" s="13"/>
      <x:c r="E55" s="13"/>
      <x:c r="F55" s="16"/>
      <x:c r="G55" s="13"/>
      <x:c r="H55" s="13"/>
      <x:c r="I55" s="13"/>
      <x:c r="J55" s="13"/>
      <x:c r="K55" s="13"/>
      <x:c r="L55" s="13"/>
      <x:c r="M55" s="15" t="str">
        <x:f>IF(COUNTA(A55:L55)=0,"",IF(OR(O55="",TRIM(B55&amp;"")=""),"Missing set/component ID; ","")&amp;IF(AND(O55&lt;&gt;"",TRIM(B55&amp;"")&lt;&gt;"",COUNTIFS('Hardware Sets'!$N$8:$N$57,SUBSTITUTE(SUBSTITUTE(SUBSTITUTE(N55,"~","~~"),"*","~*"),"?","~?"))&gt;1),"Duplicate set/component ID; ","")&amp;IF(OR(C55="",E55="",G55="",H55=""),"Check function/model/quantity basis/unit; ","")&amp;IF(ISNUMBER(F55),IF(F55&gt;0,"","Check component quantity; "),"Check component quantity; "))</x:f>
      </x:c>
      <x:c r="N55" s="15" t="str">
        <x:f>IF(COUNTA(A55:B55)=0,"",UPPER(TRIM(A55&amp;""))&amp;" / "&amp;UPPER(TRIM(B55&amp;"")))</x:f>
      </x:c>
      <x:c r="O55" s="15" t="str">
        <x:f>IF(A55="","",UPPER(TRIM(A55&amp;"")))</x:f>
      </x:c>
    </x:row>
    <x:row r="56" ht="27" customHeight="1">
      <x:c r="A56" s="13"/>
      <x:c r="B56" s="13"/>
      <x:c r="C56" s="13"/>
      <x:c r="D56" s="13"/>
      <x:c r="E56" s="13"/>
      <x:c r="F56" s="16"/>
      <x:c r="G56" s="13"/>
      <x:c r="H56" s="13"/>
      <x:c r="I56" s="13"/>
      <x:c r="J56" s="13"/>
      <x:c r="K56" s="13"/>
      <x:c r="L56" s="13"/>
      <x:c r="M56" s="15" t="str">
        <x:f>IF(COUNTA(A56:L56)=0,"",IF(OR(O56="",TRIM(B56&amp;"")=""),"Missing set/component ID; ","")&amp;IF(AND(O56&lt;&gt;"",TRIM(B56&amp;"")&lt;&gt;"",COUNTIFS('Hardware Sets'!$N$8:$N$57,SUBSTITUTE(SUBSTITUTE(SUBSTITUTE(N56,"~","~~"),"*","~*"),"?","~?"))&gt;1),"Duplicate set/component ID; ","")&amp;IF(OR(C56="",E56="",G56="",H56=""),"Check function/model/quantity basis/unit; ","")&amp;IF(ISNUMBER(F56),IF(F56&gt;0,"","Check component quantity; "),"Check component quantity; "))</x:f>
      </x:c>
      <x:c r="N56" s="15" t="str">
        <x:f>IF(COUNTA(A56:B56)=0,"",UPPER(TRIM(A56&amp;""))&amp;" / "&amp;UPPER(TRIM(B56&amp;"")))</x:f>
      </x:c>
      <x:c r="O56" s="15" t="str">
        <x:f>IF(A56="","",UPPER(TRIM(A56&amp;"")))</x:f>
      </x:c>
    </x:row>
    <x:row r="57" ht="27" customHeight="1">
      <x:c r="A57" s="13"/>
      <x:c r="B57" s="13"/>
      <x:c r="C57" s="13"/>
      <x:c r="D57" s="13"/>
      <x:c r="E57" s="13"/>
      <x:c r="F57" s="16"/>
      <x:c r="G57" s="13"/>
      <x:c r="H57" s="13"/>
      <x:c r="I57" s="13"/>
      <x:c r="J57" s="13"/>
      <x:c r="K57" s="13"/>
      <x:c r="L57" s="13"/>
      <x:c r="M57" s="15" t="str">
        <x:f>IF(COUNTA(A57:L57)=0,"",IF(OR(O57="",TRIM(B57&amp;"")=""),"Missing set/component ID; ","")&amp;IF(AND(O57&lt;&gt;"",TRIM(B57&amp;"")&lt;&gt;"",COUNTIFS('Hardware Sets'!$N$8:$N$57,SUBSTITUTE(SUBSTITUTE(SUBSTITUTE(N57,"~","~~"),"*","~*"),"?","~?"))&gt;1),"Duplicate set/component ID; ","")&amp;IF(OR(C57="",E57="",G57="",H57=""),"Check function/model/quantity basis/unit; ","")&amp;IF(ISNUMBER(F57),IF(F57&gt;0,"","Check component quantity; "),"Check component quantity; "))</x:f>
      </x:c>
      <x:c r="N57" s="15" t="str">
        <x:f>IF(COUNTA(A57:B57)=0,"",UPPER(TRIM(A57&amp;""))&amp;" / "&amp;UPPER(TRIM(B57&amp;"")))</x:f>
      </x:c>
      <x:c r="O57" s="15" t="str">
        <x:f>IF(A57="","",UPPER(TRIM(A57&amp;"")))</x:f>
      </x:c>
    </x:row>
  </x:sheetData>
  <x:conditionalFormatting sqref="M8:M57">
    <x:cfRule type="expression" dxfId="5" priority="1">
      <x:formula>LEN(M8)&gt;0</x:formula>
    </x:cfRule>
  </x:conditionalFormatting>
  <x:dataValidations count="2">
    <x:dataValidation type="list" sqref="G8:G57">
      <x:formula1>"Per opening,Per leaf"</x:formula1>
    </x:dataValidation>
    <x:dataValidation type="list" sqref="H8:H57">
      <x:formula1>"each,pair,set,length,other"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70249dd3b14efc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24" hidden="0" customWidth="1"/>
    <x:col min="5" max="5" width="20" hidden="0" customWidth="1"/>
    <x:col min="6" max="6" width="23" hidden="0" customWidth="1"/>
    <x:col min="7" max="7" width="22" hidden="0" customWidth="1"/>
    <x:col min="8" max="8" width="20" hidden="0" customWidth="1"/>
    <x:col min="9" max="9" width="25" hidden="0" customWidth="1"/>
    <x:col min="10" max="10" width="17" hidden="0" customWidth="1"/>
    <x:col min="11" max="11" width="21" hidden="0" customWidth="1"/>
    <x:col min="12" max="12" width="25" hidden="0" customWidth="1"/>
    <x:col min="13" max="13" width="25" hidden="0" customWidth="1"/>
    <x:col min="14" max="14" width="30" hidden="0" customWidth="1"/>
    <x:col min="15" max="15" width="40" hidden="0" customWidth="1"/>
    <x:col min="16" max="16" width="18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4" t="str">
        <x:v>Finish Register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27" customHeight="1">
      <x:c r="A3" s="8" t="str">
        <x:v>Use separate leaf and frame finish references. Record hardware finishes by component in Hardware Sets.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7" customHeight="1">
      <x:c r="A4" s="2" t="str">
        <x:v>Project</x:v>
      </x:c>
      <x:c r="B4" s="6"/>
      <x:c r="C4" s="6"/>
      <x:c r="D4" s="6"/>
      <x:c r="E4" s="2" t="str">
        <x:v>Issue / revision</x:v>
      </x:c>
      <x:c r="F4" s="6"/>
      <x:c r="G4" s="6"/>
      <x:c r="H4" s="6"/>
      <x:c r="I4" s="6"/>
      <x:c r="J4" s="2" t="str">
        <x:v>Issue date</x:v>
      </x:c>
      <x:c r="K4" s="7"/>
      <x:c r="L4" s="6"/>
      <x:c r="M4" s="2"/>
      <x:c r="N4" s="2"/>
      <x:c r="O4" s="2"/>
      <x:c r="P4" s="2"/>
    </x:row>
    <x:row r="5" ht="22" customHeight="1">
      <x:c r="A5" s="8" t="str">
        <x:v>50 blank finish records. Use one unique Finish ID per finish reference. Amber cells are editable; gray cells contain checks.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5" customHeight="1">
      <x:c r="A7" s="12" t="str">
        <x:v>Finish ID</x:v>
      </x:c>
      <x:c r="B7" s="12" t="str">
        <x:v>Component / location</x:v>
      </x:c>
      <x:c r="C7" s="12" t="str">
        <x:v>Surface system</x:v>
      </x:c>
      <x:c r="D7" s="12" t="str">
        <x:v>Substrate / material</x:v>
      </x:c>
      <x:c r="E7" s="12" t="str">
        <x:v>Manufacturer</x:v>
      </x:c>
      <x:c r="F7" s="12" t="str">
        <x:v>Product / collection</x:v>
      </x:c>
      <x:c r="G7" s="12" t="str">
        <x:v>Color / pattern code</x:v>
      </x:c>
      <x:c r="H7" s="12" t="str">
        <x:v>Sheen / texture</x:v>
      </x:c>
      <x:c r="I7" s="12" t="str">
        <x:v>Edges / rear face</x:v>
      </x:c>
      <x:c r="J7" s="12" t="str">
        <x:v>Sample ID</x:v>
      </x:c>
      <x:c r="K7" s="12" t="str">
        <x:v>Sample status</x:v>
      </x:c>
      <x:c r="L7" s="12" t="str">
        <x:v>Drawing / revision ref</x:v>
      </x:c>
      <x:c r="M7" s="12" t="str">
        <x:v>Care document ref</x:v>
      </x:c>
      <x:c r="N7" s="12" t="str">
        <x:v>Notes</x:v>
      </x:c>
      <x:c r="O7" s="12" t="str">
        <x:v>Data issues (auto)</x:v>
      </x:c>
      <x:c r="P7" s="12" t="str">
        <x:v>Finish ID key (auto)</x:v>
      </x:c>
    </x:row>
    <x:row r="8" ht="27" customHeight="1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5" t="str">
        <x:f>IF(COUNTA(A8:N8)=0,"",IF(P8="","Missing Finish ID; ","")&amp;IF(AND(P8&lt;&gt;"",COUNTIFS('Finish Register'!$P$8:$P$57,SUBSTITUTE(SUBSTITUTE(SUBSTITUTE(P8,"~","~~"),"*","~*"),"?","~?"))&gt;1),"Duplicate Finish ID; ","")&amp;IF(OR(B8="",C8="",G8="",H8=""),"Check component/system/color/sheen; ","")&amp;IF(OR(J8="",K8=""),"Check sample ID/status; ",""))</x:f>
      </x:c>
      <x:c r="P8" s="15" t="str">
        <x:f>IF(A8="","",UPPER(TRIM(A8&amp;"")))</x:f>
      </x:c>
    </x:row>
    <x:row r="9" ht="27" customHeight="1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5" t="str">
        <x:f>IF(COUNTA(A9:N9)=0,"",IF(P9="","Missing Finish ID; ","")&amp;IF(AND(P9&lt;&gt;"",COUNTIFS('Finish Register'!$P$8:$P$57,SUBSTITUTE(SUBSTITUTE(SUBSTITUTE(P9,"~","~~"),"*","~*"),"?","~?"))&gt;1),"Duplicate Finish ID; ","")&amp;IF(OR(B9="",C9="",G9="",H9=""),"Check component/system/color/sheen; ","")&amp;IF(OR(J9="",K9=""),"Check sample ID/status; ",""))</x:f>
      </x:c>
      <x:c r="P9" s="15" t="str">
        <x:f>IF(A9="","",UPPER(TRIM(A9&amp;"")))</x:f>
      </x:c>
    </x:row>
    <x:row r="10" ht="27" customHeight="1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5" t="str">
        <x:f>IF(COUNTA(A10:N10)=0,"",IF(P10="","Missing Finish ID; ","")&amp;IF(AND(P10&lt;&gt;"",COUNTIFS('Finish Register'!$P$8:$P$57,SUBSTITUTE(SUBSTITUTE(SUBSTITUTE(P10,"~","~~"),"*","~*"),"?","~?"))&gt;1),"Duplicate Finish ID; ","")&amp;IF(OR(B10="",C10="",G10="",H10=""),"Check component/system/color/sheen; ","")&amp;IF(OR(J10="",K10=""),"Check sample ID/status; ",""))</x:f>
      </x:c>
      <x:c r="P10" s="15" t="str">
        <x:f>IF(A10="","",UPPER(TRIM(A10&amp;"")))</x:f>
      </x:c>
    </x:row>
    <x:row r="11" ht="27" customHeight="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5" t="str">
        <x:f>IF(COUNTA(A11:N11)=0,"",IF(P11="","Missing Finish ID; ","")&amp;IF(AND(P11&lt;&gt;"",COUNTIFS('Finish Register'!$P$8:$P$57,SUBSTITUTE(SUBSTITUTE(SUBSTITUTE(P11,"~","~~"),"*","~*"),"?","~?"))&gt;1),"Duplicate Finish ID; ","")&amp;IF(OR(B11="",C11="",G11="",H11=""),"Check component/system/color/sheen; ","")&amp;IF(OR(J11="",K11=""),"Check sample ID/status; ",""))</x:f>
      </x:c>
      <x:c r="P11" s="15" t="str">
        <x:f>IF(A11="","",UPPER(TRIM(A11&amp;"")))</x:f>
      </x:c>
    </x:row>
    <x:row r="12" ht="27" customHeight="1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5" t="str">
        <x:f>IF(COUNTA(A12:N12)=0,"",IF(P12="","Missing Finish ID; ","")&amp;IF(AND(P12&lt;&gt;"",COUNTIFS('Finish Register'!$P$8:$P$57,SUBSTITUTE(SUBSTITUTE(SUBSTITUTE(P12,"~","~~"),"*","~*"),"?","~?"))&gt;1),"Duplicate Finish ID; ","")&amp;IF(OR(B12="",C12="",G12="",H12=""),"Check component/system/color/sheen; ","")&amp;IF(OR(J12="",K12=""),"Check sample ID/status; ",""))</x:f>
      </x:c>
      <x:c r="P12" s="15" t="str">
        <x:f>IF(A12="","",UPPER(TRIM(A12&amp;"")))</x:f>
      </x:c>
    </x:row>
    <x:row r="13" ht="27" customHeight="1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5" t="str">
        <x:f>IF(COUNTA(A13:N13)=0,"",IF(P13="","Missing Finish ID; ","")&amp;IF(AND(P13&lt;&gt;"",COUNTIFS('Finish Register'!$P$8:$P$57,SUBSTITUTE(SUBSTITUTE(SUBSTITUTE(P13,"~","~~"),"*","~*"),"?","~?"))&gt;1),"Duplicate Finish ID; ","")&amp;IF(OR(B13="",C13="",G13="",H13=""),"Check component/system/color/sheen; ","")&amp;IF(OR(J13="",K13=""),"Check sample ID/status; ",""))</x:f>
      </x:c>
      <x:c r="P13" s="15" t="str">
        <x:f>IF(A13="","",UPPER(TRIM(A13&amp;"")))</x:f>
      </x:c>
    </x:row>
    <x:row r="14" ht="27" customHeight="1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5" t="str">
        <x:f>IF(COUNTA(A14:N14)=0,"",IF(P14="","Missing Finish ID; ","")&amp;IF(AND(P14&lt;&gt;"",COUNTIFS('Finish Register'!$P$8:$P$57,SUBSTITUTE(SUBSTITUTE(SUBSTITUTE(P14,"~","~~"),"*","~*"),"?","~?"))&gt;1),"Duplicate Finish ID; ","")&amp;IF(OR(B14="",C14="",G14="",H14=""),"Check component/system/color/sheen; ","")&amp;IF(OR(J14="",K14=""),"Check sample ID/status; ",""))</x:f>
      </x:c>
      <x:c r="P14" s="15" t="str">
        <x:f>IF(A14="","",UPPER(TRIM(A14&amp;"")))</x:f>
      </x:c>
    </x:row>
    <x:row r="15" ht="27" customHeight="1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5" t="str">
        <x:f>IF(COUNTA(A15:N15)=0,"",IF(P15="","Missing Finish ID; ","")&amp;IF(AND(P15&lt;&gt;"",COUNTIFS('Finish Register'!$P$8:$P$57,SUBSTITUTE(SUBSTITUTE(SUBSTITUTE(P15,"~","~~"),"*","~*"),"?","~?"))&gt;1),"Duplicate Finish ID; ","")&amp;IF(OR(B15="",C15="",G15="",H15=""),"Check component/system/color/sheen; ","")&amp;IF(OR(J15="",K15=""),"Check sample ID/status; ",""))</x:f>
      </x:c>
      <x:c r="P15" s="15" t="str">
        <x:f>IF(A15="","",UPPER(TRIM(A15&amp;"")))</x:f>
      </x:c>
    </x:row>
    <x:row r="16" ht="27" customHeight="1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5" t="str">
        <x:f>IF(COUNTA(A16:N16)=0,"",IF(P16="","Missing Finish ID; ","")&amp;IF(AND(P16&lt;&gt;"",COUNTIFS('Finish Register'!$P$8:$P$57,SUBSTITUTE(SUBSTITUTE(SUBSTITUTE(P16,"~","~~"),"*","~*"),"?","~?"))&gt;1),"Duplicate Finish ID; ","")&amp;IF(OR(B16="",C16="",G16="",H16=""),"Check component/system/color/sheen; ","")&amp;IF(OR(J16="",K16=""),"Check sample ID/status; ",""))</x:f>
      </x:c>
      <x:c r="P16" s="15" t="str">
        <x:f>IF(A16="","",UPPER(TRIM(A16&amp;"")))</x:f>
      </x:c>
    </x:row>
    <x:row r="17" ht="27" customHeight="1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5" t="str">
        <x:f>IF(COUNTA(A17:N17)=0,"",IF(P17="","Missing Finish ID; ","")&amp;IF(AND(P17&lt;&gt;"",COUNTIFS('Finish Register'!$P$8:$P$57,SUBSTITUTE(SUBSTITUTE(SUBSTITUTE(P17,"~","~~"),"*","~*"),"?","~?"))&gt;1),"Duplicate Finish ID; ","")&amp;IF(OR(B17="",C17="",G17="",H17=""),"Check component/system/color/sheen; ","")&amp;IF(OR(J17="",K17=""),"Check sample ID/status; ",""))</x:f>
      </x:c>
      <x:c r="P17" s="15" t="str">
        <x:f>IF(A17="","",UPPER(TRIM(A17&amp;"")))</x:f>
      </x:c>
    </x:row>
    <x:row r="18" ht="27" customHeight="1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5" t="str">
        <x:f>IF(COUNTA(A18:N18)=0,"",IF(P18="","Missing Finish ID; ","")&amp;IF(AND(P18&lt;&gt;"",COUNTIFS('Finish Register'!$P$8:$P$57,SUBSTITUTE(SUBSTITUTE(SUBSTITUTE(P18,"~","~~"),"*","~*"),"?","~?"))&gt;1),"Duplicate Finish ID; ","")&amp;IF(OR(B18="",C18="",G18="",H18=""),"Check component/system/color/sheen; ","")&amp;IF(OR(J18="",K18=""),"Check sample ID/status; ",""))</x:f>
      </x:c>
      <x:c r="P18" s="15" t="str">
        <x:f>IF(A18="","",UPPER(TRIM(A18&amp;"")))</x:f>
      </x:c>
    </x:row>
    <x:row r="19" ht="27" customHeight="1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5" t="str">
        <x:f>IF(COUNTA(A19:N19)=0,"",IF(P19="","Missing Finish ID; ","")&amp;IF(AND(P19&lt;&gt;"",COUNTIFS('Finish Register'!$P$8:$P$57,SUBSTITUTE(SUBSTITUTE(SUBSTITUTE(P19,"~","~~"),"*","~*"),"?","~?"))&gt;1),"Duplicate Finish ID; ","")&amp;IF(OR(B19="",C19="",G19="",H19=""),"Check component/system/color/sheen; ","")&amp;IF(OR(J19="",K19=""),"Check sample ID/status; ",""))</x:f>
      </x:c>
      <x:c r="P19" s="15" t="str">
        <x:f>IF(A19="","",UPPER(TRIM(A19&amp;"")))</x:f>
      </x:c>
    </x:row>
    <x:row r="20" ht="27" customHeight="1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5" t="str">
        <x:f>IF(COUNTA(A20:N20)=0,"",IF(P20="","Missing Finish ID; ","")&amp;IF(AND(P20&lt;&gt;"",COUNTIFS('Finish Register'!$P$8:$P$57,SUBSTITUTE(SUBSTITUTE(SUBSTITUTE(P20,"~","~~"),"*","~*"),"?","~?"))&gt;1),"Duplicate Finish ID; ","")&amp;IF(OR(B20="",C20="",G20="",H20=""),"Check component/system/color/sheen; ","")&amp;IF(OR(J20="",K20=""),"Check sample ID/status; ",""))</x:f>
      </x:c>
      <x:c r="P20" s="15" t="str">
        <x:f>IF(A20="","",UPPER(TRIM(A20&amp;"")))</x:f>
      </x:c>
    </x:row>
    <x:row r="21" ht="27" customHeight="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5" t="str">
        <x:f>IF(COUNTA(A21:N21)=0,"",IF(P21="","Missing Finish ID; ","")&amp;IF(AND(P21&lt;&gt;"",COUNTIFS('Finish Register'!$P$8:$P$57,SUBSTITUTE(SUBSTITUTE(SUBSTITUTE(P21,"~","~~"),"*","~*"),"?","~?"))&gt;1),"Duplicate Finish ID; ","")&amp;IF(OR(B21="",C21="",G21="",H21=""),"Check component/system/color/sheen; ","")&amp;IF(OR(J21="",K21=""),"Check sample ID/status; ",""))</x:f>
      </x:c>
      <x:c r="P21" s="15" t="str">
        <x:f>IF(A21="","",UPPER(TRIM(A21&amp;"")))</x:f>
      </x:c>
    </x:row>
    <x:row r="22" ht="27" customHeight="1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5" t="str">
        <x:f>IF(COUNTA(A22:N22)=0,"",IF(P22="","Missing Finish ID; ","")&amp;IF(AND(P22&lt;&gt;"",COUNTIFS('Finish Register'!$P$8:$P$57,SUBSTITUTE(SUBSTITUTE(SUBSTITUTE(P22,"~","~~"),"*","~*"),"?","~?"))&gt;1),"Duplicate Finish ID; ","")&amp;IF(OR(B22="",C22="",G22="",H22=""),"Check component/system/color/sheen; ","")&amp;IF(OR(J22="",K22=""),"Check sample ID/status; ",""))</x:f>
      </x:c>
      <x:c r="P22" s="15" t="str">
        <x:f>IF(A22="","",UPPER(TRIM(A22&amp;"")))</x:f>
      </x:c>
    </x:row>
    <x:row r="23" ht="27" customHeight="1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5" t="str">
        <x:f>IF(COUNTA(A23:N23)=0,"",IF(P23="","Missing Finish ID; ","")&amp;IF(AND(P23&lt;&gt;"",COUNTIFS('Finish Register'!$P$8:$P$57,SUBSTITUTE(SUBSTITUTE(SUBSTITUTE(P23,"~","~~"),"*","~*"),"?","~?"))&gt;1),"Duplicate Finish ID; ","")&amp;IF(OR(B23="",C23="",G23="",H23=""),"Check component/system/color/sheen; ","")&amp;IF(OR(J23="",K23=""),"Check sample ID/status; ",""))</x:f>
      </x:c>
      <x:c r="P23" s="15" t="str">
        <x:f>IF(A23="","",UPPER(TRIM(A23&amp;"")))</x:f>
      </x:c>
    </x:row>
    <x:row r="24" ht="27" customHeight="1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5" t="str">
        <x:f>IF(COUNTA(A24:N24)=0,"",IF(P24="","Missing Finish ID; ","")&amp;IF(AND(P24&lt;&gt;"",COUNTIFS('Finish Register'!$P$8:$P$57,SUBSTITUTE(SUBSTITUTE(SUBSTITUTE(P24,"~","~~"),"*","~*"),"?","~?"))&gt;1),"Duplicate Finish ID; ","")&amp;IF(OR(B24="",C24="",G24="",H24=""),"Check component/system/color/sheen; ","")&amp;IF(OR(J24="",K24=""),"Check sample ID/status; ",""))</x:f>
      </x:c>
      <x:c r="P24" s="15" t="str">
        <x:f>IF(A24="","",UPPER(TRIM(A24&amp;"")))</x:f>
      </x:c>
    </x:row>
    <x:row r="25" ht="27" customHeight="1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5" t="str">
        <x:f>IF(COUNTA(A25:N25)=0,"",IF(P25="","Missing Finish ID; ","")&amp;IF(AND(P25&lt;&gt;"",COUNTIFS('Finish Register'!$P$8:$P$57,SUBSTITUTE(SUBSTITUTE(SUBSTITUTE(P25,"~","~~"),"*","~*"),"?","~?"))&gt;1),"Duplicate Finish ID; ","")&amp;IF(OR(B25="",C25="",G25="",H25=""),"Check component/system/color/sheen; ","")&amp;IF(OR(J25="",K25=""),"Check sample ID/status; ",""))</x:f>
      </x:c>
      <x:c r="P25" s="15" t="str">
        <x:f>IF(A25="","",UPPER(TRIM(A25&amp;"")))</x:f>
      </x:c>
    </x:row>
    <x:row r="26" ht="27" customHeight="1">
      <x:c r="A26" s="13"/>
      <x:c r="B26" s="13"/>
      <x:c r="C26" s="13"/>
      <x:c r="D26" s="13"/>
      <x:c r="E26" s="13"/>
      <x:c r="F26" s="13"/>
      <x:c r="G26" s="13"/>
      <x:c r="H26" s="13"/>
      <x:c r="I26" s="13"/>
      <x:c r="J26" s="13"/>
      <x:c r="K26" s="13"/>
      <x:c r="L26" s="13"/>
      <x:c r="M26" s="13"/>
      <x:c r="N26" s="13"/>
      <x:c r="O26" s="15" t="str">
        <x:f>IF(COUNTA(A26:N26)=0,"",IF(P26="","Missing Finish ID; ","")&amp;IF(AND(P26&lt;&gt;"",COUNTIFS('Finish Register'!$P$8:$P$57,SUBSTITUTE(SUBSTITUTE(SUBSTITUTE(P26,"~","~~"),"*","~*"),"?","~?"))&gt;1),"Duplicate Finish ID; ","")&amp;IF(OR(B26="",C26="",G26="",H26=""),"Check component/system/color/sheen; ","")&amp;IF(OR(J26="",K26=""),"Check sample ID/status; ",""))</x:f>
      </x:c>
      <x:c r="P26" s="15" t="str">
        <x:f>IF(A26="","",UPPER(TRIM(A26&amp;"")))</x:f>
      </x:c>
    </x:row>
    <x:row r="27" ht="27" customHeight="1">
      <x:c r="A27" s="13"/>
      <x:c r="B27" s="13"/>
      <x:c r="C27" s="13"/>
      <x:c r="D27" s="13"/>
      <x:c r="E27" s="13"/>
      <x:c r="F27" s="13"/>
      <x:c r="G27" s="13"/>
      <x:c r="H27" s="13"/>
      <x:c r="I27" s="13"/>
      <x:c r="J27" s="13"/>
      <x:c r="K27" s="13"/>
      <x:c r="L27" s="13"/>
      <x:c r="M27" s="13"/>
      <x:c r="N27" s="13"/>
      <x:c r="O27" s="15" t="str">
        <x:f>IF(COUNTA(A27:N27)=0,"",IF(P27="","Missing Finish ID; ","")&amp;IF(AND(P27&lt;&gt;"",COUNTIFS('Finish Register'!$P$8:$P$57,SUBSTITUTE(SUBSTITUTE(SUBSTITUTE(P27,"~","~~"),"*","~*"),"?","~?"))&gt;1),"Duplicate Finish ID; ","")&amp;IF(OR(B27="",C27="",G27="",H27=""),"Check component/system/color/sheen; ","")&amp;IF(OR(J27="",K27=""),"Check sample ID/status; ",""))</x:f>
      </x:c>
      <x:c r="P27" s="15" t="str">
        <x:f>IF(A27="","",UPPER(TRIM(A27&amp;"")))</x:f>
      </x:c>
    </x:row>
    <x:row r="28" ht="27" customHeight="1">
      <x:c r="A28" s="13"/>
      <x:c r="B28" s="13"/>
      <x:c r="C28" s="13"/>
      <x:c r="D28" s="13"/>
      <x:c r="E28" s="13"/>
      <x:c r="F28" s="13"/>
      <x:c r="G28" s="13"/>
      <x:c r="H28" s="13"/>
      <x:c r="I28" s="13"/>
      <x:c r="J28" s="13"/>
      <x:c r="K28" s="13"/>
      <x:c r="L28" s="13"/>
      <x:c r="M28" s="13"/>
      <x:c r="N28" s="13"/>
      <x:c r="O28" s="15" t="str">
        <x:f>IF(COUNTA(A28:N28)=0,"",IF(P28="","Missing Finish ID; ","")&amp;IF(AND(P28&lt;&gt;"",COUNTIFS('Finish Register'!$P$8:$P$57,SUBSTITUTE(SUBSTITUTE(SUBSTITUTE(P28,"~","~~"),"*","~*"),"?","~?"))&gt;1),"Duplicate Finish ID; ","")&amp;IF(OR(B28="",C28="",G28="",H28=""),"Check component/system/color/sheen; ","")&amp;IF(OR(J28="",K28=""),"Check sample ID/status; ",""))</x:f>
      </x:c>
      <x:c r="P28" s="15" t="str">
        <x:f>IF(A28="","",UPPER(TRIM(A28&amp;"")))</x:f>
      </x:c>
    </x:row>
    <x:row r="29" ht="27" customHeight="1">
      <x:c r="A29" s="13"/>
      <x:c r="B29" s="13"/>
      <x:c r="C29" s="13"/>
      <x:c r="D29" s="13"/>
      <x:c r="E29" s="13"/>
      <x:c r="F29" s="13"/>
      <x:c r="G29" s="13"/>
      <x:c r="H29" s="13"/>
      <x:c r="I29" s="13"/>
      <x:c r="J29" s="13"/>
      <x:c r="K29" s="13"/>
      <x:c r="L29" s="13"/>
      <x:c r="M29" s="13"/>
      <x:c r="N29" s="13"/>
      <x:c r="O29" s="15" t="str">
        <x:f>IF(COUNTA(A29:N29)=0,"",IF(P29="","Missing Finish ID; ","")&amp;IF(AND(P29&lt;&gt;"",COUNTIFS('Finish Register'!$P$8:$P$57,SUBSTITUTE(SUBSTITUTE(SUBSTITUTE(P29,"~","~~"),"*","~*"),"?","~?"))&gt;1),"Duplicate Finish ID; ","")&amp;IF(OR(B29="",C29="",G29="",H29=""),"Check component/system/color/sheen; ","")&amp;IF(OR(J29="",K29=""),"Check sample ID/status; ",""))</x:f>
      </x:c>
      <x:c r="P29" s="15" t="str">
        <x:f>IF(A29="","",UPPER(TRIM(A29&amp;"")))</x:f>
      </x:c>
    </x:row>
    <x:row r="30" ht="27" customHeight="1">
      <x:c r="A30" s="13"/>
      <x:c r="B30" s="13"/>
      <x:c r="C30" s="13"/>
      <x:c r="D30" s="13"/>
      <x:c r="E30" s="13"/>
      <x:c r="F30" s="13"/>
      <x:c r="G30" s="13"/>
      <x:c r="H30" s="13"/>
      <x:c r="I30" s="13"/>
      <x:c r="J30" s="13"/>
      <x:c r="K30" s="13"/>
      <x:c r="L30" s="13"/>
      <x:c r="M30" s="13"/>
      <x:c r="N30" s="13"/>
      <x:c r="O30" s="15" t="str">
        <x:f>IF(COUNTA(A30:N30)=0,"",IF(P30="","Missing Finish ID; ","")&amp;IF(AND(P30&lt;&gt;"",COUNTIFS('Finish Register'!$P$8:$P$57,SUBSTITUTE(SUBSTITUTE(SUBSTITUTE(P30,"~","~~"),"*","~*"),"?","~?"))&gt;1),"Duplicate Finish ID; ","")&amp;IF(OR(B30="",C30="",G30="",H30=""),"Check component/system/color/sheen; ","")&amp;IF(OR(J30="",K30=""),"Check sample ID/status; ",""))</x:f>
      </x:c>
      <x:c r="P30" s="15" t="str">
        <x:f>IF(A30="","",UPPER(TRIM(A30&amp;"")))</x:f>
      </x:c>
    </x:row>
    <x:row r="31" ht="27" customHeight="1">
      <x:c r="A31" s="13"/>
      <x:c r="B31" s="13"/>
      <x:c r="C31" s="13"/>
      <x:c r="D31" s="13"/>
      <x:c r="E31" s="13"/>
      <x:c r="F31" s="13"/>
      <x:c r="G31" s="13"/>
      <x:c r="H31" s="13"/>
      <x:c r="I31" s="13"/>
      <x:c r="J31" s="13"/>
      <x:c r="K31" s="13"/>
      <x:c r="L31" s="13"/>
      <x:c r="M31" s="13"/>
      <x:c r="N31" s="13"/>
      <x:c r="O31" s="15" t="str">
        <x:f>IF(COUNTA(A31:N31)=0,"",IF(P31="","Missing Finish ID; ","")&amp;IF(AND(P31&lt;&gt;"",COUNTIFS('Finish Register'!$P$8:$P$57,SUBSTITUTE(SUBSTITUTE(SUBSTITUTE(P31,"~","~~"),"*","~*"),"?","~?"))&gt;1),"Duplicate Finish ID; ","")&amp;IF(OR(B31="",C31="",G31="",H31=""),"Check component/system/color/sheen; ","")&amp;IF(OR(J31="",K31=""),"Check sample ID/status; ",""))</x:f>
      </x:c>
      <x:c r="P31" s="15" t="str">
        <x:f>IF(A31="","",UPPER(TRIM(A31&amp;"")))</x:f>
      </x:c>
    </x:row>
    <x:row r="32" ht="27" customHeight="1">
      <x:c r="A32" s="13"/>
      <x:c r="B32" s="13"/>
      <x:c r="C32" s="13"/>
      <x:c r="D32" s="13"/>
      <x:c r="E32" s="13"/>
      <x:c r="F32" s="13"/>
      <x:c r="G32" s="13"/>
      <x:c r="H32" s="13"/>
      <x:c r="I32" s="13"/>
      <x:c r="J32" s="13"/>
      <x:c r="K32" s="13"/>
      <x:c r="L32" s="13"/>
      <x:c r="M32" s="13"/>
      <x:c r="N32" s="13"/>
      <x:c r="O32" s="15" t="str">
        <x:f>IF(COUNTA(A32:N32)=0,"",IF(P32="","Missing Finish ID; ","")&amp;IF(AND(P32&lt;&gt;"",COUNTIFS('Finish Register'!$P$8:$P$57,SUBSTITUTE(SUBSTITUTE(SUBSTITUTE(P32,"~","~~"),"*","~*"),"?","~?"))&gt;1),"Duplicate Finish ID; ","")&amp;IF(OR(B32="",C32="",G32="",H32=""),"Check component/system/color/sheen; ","")&amp;IF(OR(J32="",K32=""),"Check sample ID/status; ",""))</x:f>
      </x:c>
      <x:c r="P32" s="15" t="str">
        <x:f>IF(A32="","",UPPER(TRIM(A32&amp;"")))</x:f>
      </x:c>
    </x:row>
    <x:row r="33" ht="27" customHeight="1">
      <x:c r="A33" s="13"/>
      <x:c r="B33" s="13"/>
      <x:c r="C33" s="13"/>
      <x:c r="D33" s="13"/>
      <x:c r="E33" s="13"/>
      <x:c r="F33" s="13"/>
      <x:c r="G33" s="13"/>
      <x:c r="H33" s="13"/>
      <x:c r="I33" s="13"/>
      <x:c r="J33" s="13"/>
      <x:c r="K33" s="13"/>
      <x:c r="L33" s="13"/>
      <x:c r="M33" s="13"/>
      <x:c r="N33" s="13"/>
      <x:c r="O33" s="15" t="str">
        <x:f>IF(COUNTA(A33:N33)=0,"",IF(P33="","Missing Finish ID; ","")&amp;IF(AND(P33&lt;&gt;"",COUNTIFS('Finish Register'!$P$8:$P$57,SUBSTITUTE(SUBSTITUTE(SUBSTITUTE(P33,"~","~~"),"*","~*"),"?","~?"))&gt;1),"Duplicate Finish ID; ","")&amp;IF(OR(B33="",C33="",G33="",H33=""),"Check component/system/color/sheen; ","")&amp;IF(OR(J33="",K33=""),"Check sample ID/status; ",""))</x:f>
      </x:c>
      <x:c r="P33" s="15" t="str">
        <x:f>IF(A33="","",UPPER(TRIM(A33&amp;"")))</x:f>
      </x:c>
    </x:row>
    <x:row r="34" ht="27" customHeight="1">
      <x:c r="A34" s="13"/>
      <x:c r="B34" s="13"/>
      <x:c r="C34" s="13"/>
      <x:c r="D34" s="13"/>
      <x:c r="E34" s="13"/>
      <x:c r="F34" s="13"/>
      <x:c r="G34" s="13"/>
      <x:c r="H34" s="13"/>
      <x:c r="I34" s="13"/>
      <x:c r="J34" s="13"/>
      <x:c r="K34" s="13"/>
      <x:c r="L34" s="13"/>
      <x:c r="M34" s="13"/>
      <x:c r="N34" s="13"/>
      <x:c r="O34" s="15" t="str">
        <x:f>IF(COUNTA(A34:N34)=0,"",IF(P34="","Missing Finish ID; ","")&amp;IF(AND(P34&lt;&gt;"",COUNTIFS('Finish Register'!$P$8:$P$57,SUBSTITUTE(SUBSTITUTE(SUBSTITUTE(P34,"~","~~"),"*","~*"),"?","~?"))&gt;1),"Duplicate Finish ID; ","")&amp;IF(OR(B34="",C34="",G34="",H34=""),"Check component/system/color/sheen; ","")&amp;IF(OR(J34="",K34=""),"Check sample ID/status; ",""))</x:f>
      </x:c>
      <x:c r="P34" s="15" t="str">
        <x:f>IF(A34="","",UPPER(TRIM(A34&amp;"")))</x:f>
      </x:c>
    </x:row>
    <x:row r="35" ht="27" customHeight="1">
      <x:c r="A35" s="13"/>
      <x:c r="B35" s="13"/>
      <x:c r="C35" s="13"/>
      <x:c r="D35" s="13"/>
      <x:c r="E35" s="13"/>
      <x:c r="F35" s="13"/>
      <x:c r="G35" s="13"/>
      <x:c r="H35" s="13"/>
      <x:c r="I35" s="13"/>
      <x:c r="J35" s="13"/>
      <x:c r="K35" s="13"/>
      <x:c r="L35" s="13"/>
      <x:c r="M35" s="13"/>
      <x:c r="N35" s="13"/>
      <x:c r="O35" s="15" t="str">
        <x:f>IF(COUNTA(A35:N35)=0,"",IF(P35="","Missing Finish ID; ","")&amp;IF(AND(P35&lt;&gt;"",COUNTIFS('Finish Register'!$P$8:$P$57,SUBSTITUTE(SUBSTITUTE(SUBSTITUTE(P35,"~","~~"),"*","~*"),"?","~?"))&gt;1),"Duplicate Finish ID; ","")&amp;IF(OR(B35="",C35="",G35="",H35=""),"Check component/system/color/sheen; ","")&amp;IF(OR(J35="",K35=""),"Check sample ID/status; ",""))</x:f>
      </x:c>
      <x:c r="P35" s="15" t="str">
        <x:f>IF(A35="","",UPPER(TRIM(A35&amp;"")))</x:f>
      </x:c>
    </x:row>
    <x:row r="36" ht="27" customHeight="1">
      <x:c r="A36" s="13"/>
      <x:c r="B36" s="13"/>
      <x:c r="C36" s="13"/>
      <x:c r="D36" s="13"/>
      <x:c r="E36" s="13"/>
      <x:c r="F36" s="13"/>
      <x:c r="G36" s="13"/>
      <x:c r="H36" s="13"/>
      <x:c r="I36" s="13"/>
      <x:c r="J36" s="13"/>
      <x:c r="K36" s="13"/>
      <x:c r="L36" s="13"/>
      <x:c r="M36" s="13"/>
      <x:c r="N36" s="13"/>
      <x:c r="O36" s="15" t="str">
        <x:f>IF(COUNTA(A36:N36)=0,"",IF(P36="","Missing Finish ID; ","")&amp;IF(AND(P36&lt;&gt;"",COUNTIFS('Finish Register'!$P$8:$P$57,SUBSTITUTE(SUBSTITUTE(SUBSTITUTE(P36,"~","~~"),"*","~*"),"?","~?"))&gt;1),"Duplicate Finish ID; ","")&amp;IF(OR(B36="",C36="",G36="",H36=""),"Check component/system/color/sheen; ","")&amp;IF(OR(J36="",K36=""),"Check sample ID/status; ",""))</x:f>
      </x:c>
      <x:c r="P36" s="15" t="str">
        <x:f>IF(A36="","",UPPER(TRIM(A36&amp;"")))</x:f>
      </x:c>
    </x:row>
    <x:row r="37" ht="27" customHeight="1">
      <x:c r="A37" s="13"/>
      <x:c r="B37" s="13"/>
      <x:c r="C37" s="13"/>
      <x:c r="D37" s="13"/>
      <x:c r="E37" s="13"/>
      <x:c r="F37" s="13"/>
      <x:c r="G37" s="13"/>
      <x:c r="H37" s="13"/>
      <x:c r="I37" s="13"/>
      <x:c r="J37" s="13"/>
      <x:c r="K37" s="13"/>
      <x:c r="L37" s="13"/>
      <x:c r="M37" s="13"/>
      <x:c r="N37" s="13"/>
      <x:c r="O37" s="15" t="str">
        <x:f>IF(COUNTA(A37:N37)=0,"",IF(P37="","Missing Finish ID; ","")&amp;IF(AND(P37&lt;&gt;"",COUNTIFS('Finish Register'!$P$8:$P$57,SUBSTITUTE(SUBSTITUTE(SUBSTITUTE(P37,"~","~~"),"*","~*"),"?","~?"))&gt;1),"Duplicate Finish ID; ","")&amp;IF(OR(B37="",C37="",G37="",H37=""),"Check component/system/color/sheen; ","")&amp;IF(OR(J37="",K37=""),"Check sample ID/status; ",""))</x:f>
      </x:c>
      <x:c r="P37" s="15" t="str">
        <x:f>IF(A37="","",UPPER(TRIM(A37&amp;"")))</x:f>
      </x:c>
    </x:row>
    <x:row r="38" ht="27" customHeight="1">
      <x:c r="A38" s="13"/>
      <x:c r="B38" s="13"/>
      <x:c r="C38" s="13"/>
      <x:c r="D38" s="13"/>
      <x:c r="E38" s="13"/>
      <x:c r="F38" s="13"/>
      <x:c r="G38" s="13"/>
      <x:c r="H38" s="13"/>
      <x:c r="I38" s="13"/>
      <x:c r="J38" s="13"/>
      <x:c r="K38" s="13"/>
      <x:c r="L38" s="13"/>
      <x:c r="M38" s="13"/>
      <x:c r="N38" s="13"/>
      <x:c r="O38" s="15" t="str">
        <x:f>IF(COUNTA(A38:N38)=0,"",IF(P38="","Missing Finish ID; ","")&amp;IF(AND(P38&lt;&gt;"",COUNTIFS('Finish Register'!$P$8:$P$57,SUBSTITUTE(SUBSTITUTE(SUBSTITUTE(P38,"~","~~"),"*","~*"),"?","~?"))&gt;1),"Duplicate Finish ID; ","")&amp;IF(OR(B38="",C38="",G38="",H38=""),"Check component/system/color/sheen; ","")&amp;IF(OR(J38="",K38=""),"Check sample ID/status; ",""))</x:f>
      </x:c>
      <x:c r="P38" s="15" t="str">
        <x:f>IF(A38="","",UPPER(TRIM(A38&amp;"")))</x:f>
      </x:c>
    </x:row>
    <x:row r="39" ht="27" customHeight="1">
      <x:c r="A39" s="13"/>
      <x:c r="B39" s="13"/>
      <x:c r="C39" s="13"/>
      <x:c r="D39" s="13"/>
      <x:c r="E39" s="13"/>
      <x:c r="F39" s="13"/>
      <x:c r="G39" s="13"/>
      <x:c r="H39" s="13"/>
      <x:c r="I39" s="13"/>
      <x:c r="J39" s="13"/>
      <x:c r="K39" s="13"/>
      <x:c r="L39" s="13"/>
      <x:c r="M39" s="13"/>
      <x:c r="N39" s="13"/>
      <x:c r="O39" s="15" t="str">
        <x:f>IF(COUNTA(A39:N39)=0,"",IF(P39="","Missing Finish ID; ","")&amp;IF(AND(P39&lt;&gt;"",COUNTIFS('Finish Register'!$P$8:$P$57,SUBSTITUTE(SUBSTITUTE(SUBSTITUTE(P39,"~","~~"),"*","~*"),"?","~?"))&gt;1),"Duplicate Finish ID; ","")&amp;IF(OR(B39="",C39="",G39="",H39=""),"Check component/system/color/sheen; ","")&amp;IF(OR(J39="",K39=""),"Check sample ID/status; ",""))</x:f>
      </x:c>
      <x:c r="P39" s="15" t="str">
        <x:f>IF(A39="","",UPPER(TRIM(A39&amp;"")))</x:f>
      </x:c>
    </x:row>
    <x:row r="40" ht="27" customHeight="1">
      <x:c r="A40" s="13"/>
      <x:c r="B40" s="13"/>
      <x:c r="C40" s="13"/>
      <x:c r="D40" s="13"/>
      <x:c r="E40" s="13"/>
      <x:c r="F40" s="13"/>
      <x:c r="G40" s="13"/>
      <x:c r="H40" s="13"/>
      <x:c r="I40" s="13"/>
      <x:c r="J40" s="13"/>
      <x:c r="K40" s="13"/>
      <x:c r="L40" s="13"/>
      <x:c r="M40" s="13"/>
      <x:c r="N40" s="13"/>
      <x:c r="O40" s="15" t="str">
        <x:f>IF(COUNTA(A40:N40)=0,"",IF(P40="","Missing Finish ID; ","")&amp;IF(AND(P40&lt;&gt;"",COUNTIFS('Finish Register'!$P$8:$P$57,SUBSTITUTE(SUBSTITUTE(SUBSTITUTE(P40,"~","~~"),"*","~*"),"?","~?"))&gt;1),"Duplicate Finish ID; ","")&amp;IF(OR(B40="",C40="",G40="",H40=""),"Check component/system/color/sheen; ","")&amp;IF(OR(J40="",K40=""),"Check sample ID/status; ",""))</x:f>
      </x:c>
      <x:c r="P40" s="15" t="str">
        <x:f>IF(A40="","",UPPER(TRIM(A40&amp;"")))</x:f>
      </x:c>
    </x:row>
    <x:row r="41" ht="27" customHeight="1">
      <x:c r="A41" s="13"/>
      <x:c r="B41" s="13"/>
      <x:c r="C41" s="13"/>
      <x:c r="D41" s="13"/>
      <x:c r="E41" s="13"/>
      <x:c r="F41" s="13"/>
      <x:c r="G41" s="13"/>
      <x:c r="H41" s="13"/>
      <x:c r="I41" s="13"/>
      <x:c r="J41" s="13"/>
      <x:c r="K41" s="13"/>
      <x:c r="L41" s="13"/>
      <x:c r="M41" s="13"/>
      <x:c r="N41" s="13"/>
      <x:c r="O41" s="15" t="str">
        <x:f>IF(COUNTA(A41:N41)=0,"",IF(P41="","Missing Finish ID; ","")&amp;IF(AND(P41&lt;&gt;"",COUNTIFS('Finish Register'!$P$8:$P$57,SUBSTITUTE(SUBSTITUTE(SUBSTITUTE(P41,"~","~~"),"*","~*"),"?","~?"))&gt;1),"Duplicate Finish ID; ","")&amp;IF(OR(B41="",C41="",G41="",H41=""),"Check component/system/color/sheen; ","")&amp;IF(OR(J41="",K41=""),"Check sample ID/status; ",""))</x:f>
      </x:c>
      <x:c r="P41" s="15" t="str">
        <x:f>IF(A41="","",UPPER(TRIM(A41&amp;"")))</x:f>
      </x:c>
    </x:row>
    <x:row r="42" ht="27" customHeight="1">
      <x:c r="A42" s="13"/>
      <x:c r="B42" s="13"/>
      <x:c r="C42" s="13"/>
      <x:c r="D42" s="13"/>
      <x:c r="E42" s="13"/>
      <x:c r="F42" s="13"/>
      <x:c r="G42" s="13"/>
      <x:c r="H42" s="13"/>
      <x:c r="I42" s="13"/>
      <x:c r="J42" s="13"/>
      <x:c r="K42" s="13"/>
      <x:c r="L42" s="13"/>
      <x:c r="M42" s="13"/>
      <x:c r="N42" s="13"/>
      <x:c r="O42" s="15" t="str">
        <x:f>IF(COUNTA(A42:N42)=0,"",IF(P42="","Missing Finish ID; ","")&amp;IF(AND(P42&lt;&gt;"",COUNTIFS('Finish Register'!$P$8:$P$57,SUBSTITUTE(SUBSTITUTE(SUBSTITUTE(P42,"~","~~"),"*","~*"),"?","~?"))&gt;1),"Duplicate Finish ID; ","")&amp;IF(OR(B42="",C42="",G42="",H42=""),"Check component/system/color/sheen; ","")&amp;IF(OR(J42="",K42=""),"Check sample ID/status; ",""))</x:f>
      </x:c>
      <x:c r="P42" s="15" t="str">
        <x:f>IF(A42="","",UPPER(TRIM(A42&amp;"")))</x:f>
      </x:c>
    </x:row>
    <x:row r="43" ht="27" customHeight="1">
      <x:c r="A43" s="13"/>
      <x:c r="B43" s="13"/>
      <x:c r="C43" s="13"/>
      <x:c r="D43" s="13"/>
      <x:c r="E43" s="13"/>
      <x:c r="F43" s="13"/>
      <x:c r="G43" s="13"/>
      <x:c r="H43" s="13"/>
      <x:c r="I43" s="13"/>
      <x:c r="J43" s="13"/>
      <x:c r="K43" s="13"/>
      <x:c r="L43" s="13"/>
      <x:c r="M43" s="13"/>
      <x:c r="N43" s="13"/>
      <x:c r="O43" s="15" t="str">
        <x:f>IF(COUNTA(A43:N43)=0,"",IF(P43="","Missing Finish ID; ","")&amp;IF(AND(P43&lt;&gt;"",COUNTIFS('Finish Register'!$P$8:$P$57,SUBSTITUTE(SUBSTITUTE(SUBSTITUTE(P43,"~","~~"),"*","~*"),"?","~?"))&gt;1),"Duplicate Finish ID; ","")&amp;IF(OR(B43="",C43="",G43="",H43=""),"Check component/system/color/sheen; ","")&amp;IF(OR(J43="",K43=""),"Check sample ID/status; ",""))</x:f>
      </x:c>
      <x:c r="P43" s="15" t="str">
        <x:f>IF(A43="","",UPPER(TRIM(A43&amp;"")))</x:f>
      </x:c>
    </x:row>
    <x:row r="44" ht="27" customHeight="1">
      <x:c r="A44" s="13"/>
      <x:c r="B44" s="13"/>
      <x:c r="C44" s="13"/>
      <x:c r="D44" s="13"/>
      <x:c r="E44" s="13"/>
      <x:c r="F44" s="13"/>
      <x:c r="G44" s="13"/>
      <x:c r="H44" s="13"/>
      <x:c r="I44" s="13"/>
      <x:c r="J44" s="13"/>
      <x:c r="K44" s="13"/>
      <x:c r="L44" s="13"/>
      <x:c r="M44" s="13"/>
      <x:c r="N44" s="13"/>
      <x:c r="O44" s="15" t="str">
        <x:f>IF(COUNTA(A44:N44)=0,"",IF(P44="","Missing Finish ID; ","")&amp;IF(AND(P44&lt;&gt;"",COUNTIFS('Finish Register'!$P$8:$P$57,SUBSTITUTE(SUBSTITUTE(SUBSTITUTE(P44,"~","~~"),"*","~*"),"?","~?"))&gt;1),"Duplicate Finish ID; ","")&amp;IF(OR(B44="",C44="",G44="",H44=""),"Check component/system/color/sheen; ","")&amp;IF(OR(J44="",K44=""),"Check sample ID/status; ",""))</x:f>
      </x:c>
      <x:c r="P44" s="15" t="str">
        <x:f>IF(A44="","",UPPER(TRIM(A44&amp;"")))</x:f>
      </x:c>
    </x:row>
    <x:row r="45" ht="27" customHeight="1">
      <x:c r="A45" s="13"/>
      <x:c r="B45" s="13"/>
      <x:c r="C45" s="13"/>
      <x:c r="D45" s="13"/>
      <x:c r="E45" s="13"/>
      <x:c r="F45" s="13"/>
      <x:c r="G45" s="13"/>
      <x:c r="H45" s="13"/>
      <x:c r="I45" s="13"/>
      <x:c r="J45" s="13"/>
      <x:c r="K45" s="13"/>
      <x:c r="L45" s="13"/>
      <x:c r="M45" s="13"/>
      <x:c r="N45" s="13"/>
      <x:c r="O45" s="15" t="str">
        <x:f>IF(COUNTA(A45:N45)=0,"",IF(P45="","Missing Finish ID; ","")&amp;IF(AND(P45&lt;&gt;"",COUNTIFS('Finish Register'!$P$8:$P$57,SUBSTITUTE(SUBSTITUTE(SUBSTITUTE(P45,"~","~~"),"*","~*"),"?","~?"))&gt;1),"Duplicate Finish ID; ","")&amp;IF(OR(B45="",C45="",G45="",H45=""),"Check component/system/color/sheen; ","")&amp;IF(OR(J45="",K45=""),"Check sample ID/status; ",""))</x:f>
      </x:c>
      <x:c r="P45" s="15" t="str">
        <x:f>IF(A45="","",UPPER(TRIM(A45&amp;"")))</x:f>
      </x:c>
    </x:row>
    <x:row r="46" ht="27" customHeight="1">
      <x:c r="A46" s="13"/>
      <x:c r="B46" s="13"/>
      <x:c r="C46" s="13"/>
      <x:c r="D46" s="13"/>
      <x:c r="E46" s="13"/>
      <x:c r="F46" s="13"/>
      <x:c r="G46" s="13"/>
      <x:c r="H46" s="13"/>
      <x:c r="I46" s="13"/>
      <x:c r="J46" s="13"/>
      <x:c r="K46" s="13"/>
      <x:c r="L46" s="13"/>
      <x:c r="M46" s="13"/>
      <x:c r="N46" s="13"/>
      <x:c r="O46" s="15" t="str">
        <x:f>IF(COUNTA(A46:N46)=0,"",IF(P46="","Missing Finish ID; ","")&amp;IF(AND(P46&lt;&gt;"",COUNTIFS('Finish Register'!$P$8:$P$57,SUBSTITUTE(SUBSTITUTE(SUBSTITUTE(P46,"~","~~"),"*","~*"),"?","~?"))&gt;1),"Duplicate Finish ID; ","")&amp;IF(OR(B46="",C46="",G46="",H46=""),"Check component/system/color/sheen; ","")&amp;IF(OR(J46="",K46=""),"Check sample ID/status; ",""))</x:f>
      </x:c>
      <x:c r="P46" s="15" t="str">
        <x:f>IF(A46="","",UPPER(TRIM(A46&amp;"")))</x:f>
      </x:c>
    </x:row>
    <x:row r="47" ht="27" customHeight="1">
      <x:c r="A47" s="13"/>
      <x:c r="B47" s="13"/>
      <x:c r="C47" s="13"/>
      <x:c r="D47" s="13"/>
      <x:c r="E47" s="13"/>
      <x:c r="F47" s="13"/>
      <x:c r="G47" s="13"/>
      <x:c r="H47" s="13"/>
      <x:c r="I47" s="13"/>
      <x:c r="J47" s="13"/>
      <x:c r="K47" s="13"/>
      <x:c r="L47" s="13"/>
      <x:c r="M47" s="13"/>
      <x:c r="N47" s="13"/>
      <x:c r="O47" s="15" t="str">
        <x:f>IF(COUNTA(A47:N47)=0,"",IF(P47="","Missing Finish ID; ","")&amp;IF(AND(P47&lt;&gt;"",COUNTIFS('Finish Register'!$P$8:$P$57,SUBSTITUTE(SUBSTITUTE(SUBSTITUTE(P47,"~","~~"),"*","~*"),"?","~?"))&gt;1),"Duplicate Finish ID; ","")&amp;IF(OR(B47="",C47="",G47="",H47=""),"Check component/system/color/sheen; ","")&amp;IF(OR(J47="",K47=""),"Check sample ID/status; ",""))</x:f>
      </x:c>
      <x:c r="P47" s="15" t="str">
        <x:f>IF(A47="","",UPPER(TRIM(A47&amp;"")))</x:f>
      </x:c>
    </x:row>
    <x:row r="48" ht="27" customHeight="1">
      <x:c r="A48" s="13"/>
      <x:c r="B48" s="13"/>
      <x:c r="C48" s="13"/>
      <x:c r="D48" s="13"/>
      <x:c r="E48" s="13"/>
      <x:c r="F48" s="13"/>
      <x:c r="G48" s="13"/>
      <x:c r="H48" s="13"/>
      <x:c r="I48" s="13"/>
      <x:c r="J48" s="13"/>
      <x:c r="K48" s="13"/>
      <x:c r="L48" s="13"/>
      <x:c r="M48" s="13"/>
      <x:c r="N48" s="13"/>
      <x:c r="O48" s="15" t="str">
        <x:f>IF(COUNTA(A48:N48)=0,"",IF(P48="","Missing Finish ID; ","")&amp;IF(AND(P48&lt;&gt;"",COUNTIFS('Finish Register'!$P$8:$P$57,SUBSTITUTE(SUBSTITUTE(SUBSTITUTE(P48,"~","~~"),"*","~*"),"?","~?"))&gt;1),"Duplicate Finish ID; ","")&amp;IF(OR(B48="",C48="",G48="",H48=""),"Check component/system/color/sheen; ","")&amp;IF(OR(J48="",K48=""),"Check sample ID/status; ",""))</x:f>
      </x:c>
      <x:c r="P48" s="15" t="str">
        <x:f>IF(A48="","",UPPER(TRIM(A48&amp;"")))</x:f>
      </x:c>
    </x:row>
    <x:row r="49" ht="27" customHeight="1">
      <x:c r="A49" s="13"/>
      <x:c r="B49" s="13"/>
      <x:c r="C49" s="13"/>
      <x:c r="D49" s="13"/>
      <x:c r="E49" s="13"/>
      <x:c r="F49" s="13"/>
      <x:c r="G49" s="13"/>
      <x:c r="H49" s="13"/>
      <x:c r="I49" s="13"/>
      <x:c r="J49" s="13"/>
      <x:c r="K49" s="13"/>
      <x:c r="L49" s="13"/>
      <x:c r="M49" s="13"/>
      <x:c r="N49" s="13"/>
      <x:c r="O49" s="15" t="str">
        <x:f>IF(COUNTA(A49:N49)=0,"",IF(P49="","Missing Finish ID; ","")&amp;IF(AND(P49&lt;&gt;"",COUNTIFS('Finish Register'!$P$8:$P$57,SUBSTITUTE(SUBSTITUTE(SUBSTITUTE(P49,"~","~~"),"*","~*"),"?","~?"))&gt;1),"Duplicate Finish ID; ","")&amp;IF(OR(B49="",C49="",G49="",H49=""),"Check component/system/color/sheen; ","")&amp;IF(OR(J49="",K49=""),"Check sample ID/status; ",""))</x:f>
      </x:c>
      <x:c r="P49" s="15" t="str">
        <x:f>IF(A49="","",UPPER(TRIM(A49&amp;"")))</x:f>
      </x:c>
    </x:row>
    <x:row r="50" ht="27" customHeight="1">
      <x:c r="A50" s="13"/>
      <x:c r="B50" s="13"/>
      <x:c r="C50" s="13"/>
      <x:c r="D50" s="13"/>
      <x:c r="E50" s="13"/>
      <x:c r="F50" s="13"/>
      <x:c r="G50" s="13"/>
      <x:c r="H50" s="13"/>
      <x:c r="I50" s="13"/>
      <x:c r="J50" s="13"/>
      <x:c r="K50" s="13"/>
      <x:c r="L50" s="13"/>
      <x:c r="M50" s="13"/>
      <x:c r="N50" s="13"/>
      <x:c r="O50" s="15" t="str">
        <x:f>IF(COUNTA(A50:N50)=0,"",IF(P50="","Missing Finish ID; ","")&amp;IF(AND(P50&lt;&gt;"",COUNTIFS('Finish Register'!$P$8:$P$57,SUBSTITUTE(SUBSTITUTE(SUBSTITUTE(P50,"~","~~"),"*","~*"),"?","~?"))&gt;1),"Duplicate Finish ID; ","")&amp;IF(OR(B50="",C50="",G50="",H50=""),"Check component/system/color/sheen; ","")&amp;IF(OR(J50="",K50=""),"Check sample ID/status; ",""))</x:f>
      </x:c>
      <x:c r="P50" s="15" t="str">
        <x:f>IF(A50="","",UPPER(TRIM(A50&amp;"")))</x:f>
      </x:c>
    </x:row>
    <x:row r="51" ht="27" customHeight="1">
      <x:c r="A51" s="13"/>
      <x:c r="B51" s="13"/>
      <x:c r="C51" s="13"/>
      <x:c r="D51" s="13"/>
      <x:c r="E51" s="13"/>
      <x:c r="F51" s="13"/>
      <x:c r="G51" s="13"/>
      <x:c r="H51" s="13"/>
      <x:c r="I51" s="13"/>
      <x:c r="J51" s="13"/>
      <x:c r="K51" s="13"/>
      <x:c r="L51" s="13"/>
      <x:c r="M51" s="13"/>
      <x:c r="N51" s="13"/>
      <x:c r="O51" s="15" t="str">
        <x:f>IF(COUNTA(A51:N51)=0,"",IF(P51="","Missing Finish ID; ","")&amp;IF(AND(P51&lt;&gt;"",COUNTIFS('Finish Register'!$P$8:$P$57,SUBSTITUTE(SUBSTITUTE(SUBSTITUTE(P51,"~","~~"),"*","~*"),"?","~?"))&gt;1),"Duplicate Finish ID; ","")&amp;IF(OR(B51="",C51="",G51="",H51=""),"Check component/system/color/sheen; ","")&amp;IF(OR(J51="",K51=""),"Check sample ID/status; ",""))</x:f>
      </x:c>
      <x:c r="P51" s="15" t="str">
        <x:f>IF(A51="","",UPPER(TRIM(A51&amp;"")))</x:f>
      </x:c>
    </x:row>
    <x:row r="52" ht="27" customHeight="1">
      <x:c r="A52" s="13"/>
      <x:c r="B52" s="13"/>
      <x:c r="C52" s="13"/>
      <x:c r="D52" s="13"/>
      <x:c r="E52" s="13"/>
      <x:c r="F52" s="13"/>
      <x:c r="G52" s="13"/>
      <x:c r="H52" s="13"/>
      <x:c r="I52" s="13"/>
      <x:c r="J52" s="13"/>
      <x:c r="K52" s="13"/>
      <x:c r="L52" s="13"/>
      <x:c r="M52" s="13"/>
      <x:c r="N52" s="13"/>
      <x:c r="O52" s="15" t="str">
        <x:f>IF(COUNTA(A52:N52)=0,"",IF(P52="","Missing Finish ID; ","")&amp;IF(AND(P52&lt;&gt;"",COUNTIFS('Finish Register'!$P$8:$P$57,SUBSTITUTE(SUBSTITUTE(SUBSTITUTE(P52,"~","~~"),"*","~*"),"?","~?"))&gt;1),"Duplicate Finish ID; ","")&amp;IF(OR(B52="",C52="",G52="",H52=""),"Check component/system/color/sheen; ","")&amp;IF(OR(J52="",K52=""),"Check sample ID/status; ",""))</x:f>
      </x:c>
      <x:c r="P52" s="15" t="str">
        <x:f>IF(A52="","",UPPER(TRIM(A52&amp;"")))</x:f>
      </x:c>
    </x:row>
    <x:row r="53" ht="27" customHeight="1">
      <x:c r="A53" s="13"/>
      <x:c r="B53" s="13"/>
      <x:c r="C53" s="13"/>
      <x:c r="D53" s="13"/>
      <x:c r="E53" s="13"/>
      <x:c r="F53" s="13"/>
      <x:c r="G53" s="13"/>
      <x:c r="H53" s="13"/>
      <x:c r="I53" s="13"/>
      <x:c r="J53" s="13"/>
      <x:c r="K53" s="13"/>
      <x:c r="L53" s="13"/>
      <x:c r="M53" s="13"/>
      <x:c r="N53" s="13"/>
      <x:c r="O53" s="15" t="str">
        <x:f>IF(COUNTA(A53:N53)=0,"",IF(P53="","Missing Finish ID; ","")&amp;IF(AND(P53&lt;&gt;"",COUNTIFS('Finish Register'!$P$8:$P$57,SUBSTITUTE(SUBSTITUTE(SUBSTITUTE(P53,"~","~~"),"*","~*"),"?","~?"))&gt;1),"Duplicate Finish ID; ","")&amp;IF(OR(B53="",C53="",G53="",H53=""),"Check component/system/color/sheen; ","")&amp;IF(OR(J53="",K53=""),"Check sample ID/status; ",""))</x:f>
      </x:c>
      <x:c r="P53" s="15" t="str">
        <x:f>IF(A53="","",UPPER(TRIM(A53&amp;"")))</x:f>
      </x:c>
    </x:row>
    <x:row r="54" ht="27" customHeight="1">
      <x:c r="A54" s="13"/>
      <x:c r="B54" s="13"/>
      <x:c r="C54" s="13"/>
      <x:c r="D54" s="13"/>
      <x:c r="E54" s="13"/>
      <x:c r="F54" s="13"/>
      <x:c r="G54" s="13"/>
      <x:c r="H54" s="13"/>
      <x:c r="I54" s="13"/>
      <x:c r="J54" s="13"/>
      <x:c r="K54" s="13"/>
      <x:c r="L54" s="13"/>
      <x:c r="M54" s="13"/>
      <x:c r="N54" s="13"/>
      <x:c r="O54" s="15" t="str">
        <x:f>IF(COUNTA(A54:N54)=0,"",IF(P54="","Missing Finish ID; ","")&amp;IF(AND(P54&lt;&gt;"",COUNTIFS('Finish Register'!$P$8:$P$57,SUBSTITUTE(SUBSTITUTE(SUBSTITUTE(P54,"~","~~"),"*","~*"),"?","~?"))&gt;1),"Duplicate Finish ID; ","")&amp;IF(OR(B54="",C54="",G54="",H54=""),"Check component/system/color/sheen; ","")&amp;IF(OR(J54="",K54=""),"Check sample ID/status; ",""))</x:f>
      </x:c>
      <x:c r="P54" s="15" t="str">
        <x:f>IF(A54="","",UPPER(TRIM(A54&amp;"")))</x:f>
      </x:c>
    </x:row>
    <x:row r="55" ht="27" customHeight="1">
      <x:c r="A55" s="13"/>
      <x:c r="B55" s="13"/>
      <x:c r="C55" s="13"/>
      <x:c r="D55" s="13"/>
      <x:c r="E55" s="13"/>
      <x:c r="F55" s="13"/>
      <x:c r="G55" s="13"/>
      <x:c r="H55" s="13"/>
      <x:c r="I55" s="13"/>
      <x:c r="J55" s="13"/>
      <x:c r="K55" s="13"/>
      <x:c r="L55" s="13"/>
      <x:c r="M55" s="13"/>
      <x:c r="N55" s="13"/>
      <x:c r="O55" s="15" t="str">
        <x:f>IF(COUNTA(A55:N55)=0,"",IF(P55="","Missing Finish ID; ","")&amp;IF(AND(P55&lt;&gt;"",COUNTIFS('Finish Register'!$P$8:$P$57,SUBSTITUTE(SUBSTITUTE(SUBSTITUTE(P55,"~","~~"),"*","~*"),"?","~?"))&gt;1),"Duplicate Finish ID; ","")&amp;IF(OR(B55="",C55="",G55="",H55=""),"Check component/system/color/sheen; ","")&amp;IF(OR(J55="",K55=""),"Check sample ID/status; ",""))</x:f>
      </x:c>
      <x:c r="P55" s="15" t="str">
        <x:f>IF(A55="","",UPPER(TRIM(A55&amp;"")))</x:f>
      </x:c>
    </x:row>
    <x:row r="56" ht="27" customHeight="1">
      <x:c r="A56" s="13"/>
      <x:c r="B56" s="13"/>
      <x:c r="C56" s="13"/>
      <x:c r="D56" s="13"/>
      <x:c r="E56" s="13"/>
      <x:c r="F56" s="13"/>
      <x:c r="G56" s="13"/>
      <x:c r="H56" s="13"/>
      <x:c r="I56" s="13"/>
      <x:c r="J56" s="13"/>
      <x:c r="K56" s="13"/>
      <x:c r="L56" s="13"/>
      <x:c r="M56" s="13"/>
      <x:c r="N56" s="13"/>
      <x:c r="O56" s="15" t="str">
        <x:f>IF(COUNTA(A56:N56)=0,"",IF(P56="","Missing Finish ID; ","")&amp;IF(AND(P56&lt;&gt;"",COUNTIFS('Finish Register'!$P$8:$P$57,SUBSTITUTE(SUBSTITUTE(SUBSTITUTE(P56,"~","~~"),"*","~*"),"?","~?"))&gt;1),"Duplicate Finish ID; ","")&amp;IF(OR(B56="",C56="",G56="",H56=""),"Check component/system/color/sheen; ","")&amp;IF(OR(J56="",K56=""),"Check sample ID/status; ",""))</x:f>
      </x:c>
      <x:c r="P56" s="15" t="str">
        <x:f>IF(A56="","",UPPER(TRIM(A56&amp;"")))</x:f>
      </x:c>
    </x:row>
    <x:row r="57" ht="27" customHeight="1">
      <x:c r="A57" s="13"/>
      <x:c r="B57" s="13"/>
      <x:c r="C57" s="13"/>
      <x:c r="D57" s="13"/>
      <x:c r="E57" s="13"/>
      <x:c r="F57" s="13"/>
      <x:c r="G57" s="13"/>
      <x:c r="H57" s="13"/>
      <x:c r="I57" s="13"/>
      <x:c r="J57" s="13"/>
      <x:c r="K57" s="13"/>
      <x:c r="L57" s="13"/>
      <x:c r="M57" s="13"/>
      <x:c r="N57" s="13"/>
      <x:c r="O57" s="15" t="str">
        <x:f>IF(COUNTA(A57:N57)=0,"",IF(P57="","Missing Finish ID; ","")&amp;IF(AND(P57&lt;&gt;"",COUNTIFS('Finish Register'!$P$8:$P$57,SUBSTITUTE(SUBSTITUTE(SUBSTITUTE(P57,"~","~~"),"*","~*"),"?","~?"))&gt;1),"Duplicate Finish ID; ","")&amp;IF(OR(B57="",C57="",G57="",H57=""),"Check component/system/color/sheen; ","")&amp;IF(OR(J57="",K57=""),"Check sample ID/status; ",""))</x:f>
      </x:c>
      <x:c r="P57" s="15" t="str">
        <x:f>IF(A57="","",UPPER(TRIM(A57&amp;"")))</x:f>
      </x:c>
    </x:row>
  </x:sheetData>
  <x:conditionalFormatting sqref="O8:O57">
    <x:cfRule type="expression" dxfId="6" priority="1">
      <x:formula>LEN(O8)&gt;0</x:formula>
    </x:cfRule>
  </x:conditionalFormatting>
  <x:dataValidations count="1">
    <x:dataValidation type="list" sqref="K8:K57">
      <x:formula1>"Pending,Requested,Received,Under review,Comments issued,Recorded reference"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1cbe955ff274e52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6" hidden="0" customWidth="1"/>
    <x:col min="2" max="2" width="14" hidden="0" customWidth="1"/>
    <x:col min="3" max="3" width="22" hidden="0" customWidth="1"/>
    <x:col min="4" max="4" width="25" hidden="0" customWidth="1"/>
    <x:col min="5" max="5" width="12" hidden="0" customWidth="1"/>
    <x:col min="6" max="6" width="15" hidden="0" customWidth="1"/>
    <x:col min="7" max="7" width="20" hidden="0" customWidth="1"/>
    <x:col min="8" max="8" width="26" hidden="0" customWidth="1"/>
    <x:col min="9" max="9" width="15" hidden="0" customWidth="1"/>
    <x:col min="10" max="10" width="35" hidden="0" customWidth="1"/>
    <x:col min="11" max="11" width="25" hidden="0" customWidth="1"/>
    <x:col min="12" max="12" width="20" hidden="0" customWidth="1"/>
    <x:col min="13" max="13" width="15" hidden="0" customWidth="1"/>
    <x:col min="14" max="14" width="28" hidden="0" customWidth="1"/>
    <x:col min="15" max="15" width="42" hidden="0" customWidth="1"/>
    <x:col min="16" max="16" width="20" hidden="0" customWidth="1"/>
    <x:col min="17" max="17" width="18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4" t="str">
        <x:v>Approval Log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</x:row>
    <x:row r="3" ht="27" customHeight="1">
      <x:c r="A3" s="8" t="str">
        <x:v>Review decisions and production release are separate manual records. Formulas do not approve a door or authorize production.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7" customHeight="1">
      <x:c r="A4" s="2" t="str">
        <x:v>Project</x:v>
      </x:c>
      <x:c r="B4" s="6"/>
      <x:c r="C4" s="6"/>
      <x:c r="D4" s="6"/>
      <x:c r="E4" s="2" t="str">
        <x:v>Issue / revision</x:v>
      </x:c>
      <x:c r="F4" s="6"/>
      <x:c r="G4" s="6"/>
      <x:c r="H4" s="6"/>
      <x:c r="I4" s="6"/>
      <x:c r="J4" s="2" t="str">
        <x:v>Issue date</x:v>
      </x:c>
      <x:c r="K4" s="7"/>
      <x:c r="L4" s="6"/>
      <x:c r="M4" s="2"/>
      <x:c r="N4" s="2"/>
      <x:c r="O4" s="2"/>
      <x:c r="P4" s="2"/>
      <x:c r="Q4" s="2"/>
    </x:row>
    <x:row r="5" ht="22" customHeight="1">
      <x:c r="A5" s="8" t="str">
        <x:v>50 blank review or release records. Repeat Door IDs across separate revisions. Amber cells are editable; gray cells contain checks.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45" customHeight="1">
      <x:c r="A7" s="12" t="str">
        <x:v>Record ID</x:v>
      </x:c>
      <x:c r="B7" s="12" t="str">
        <x:v>Door ID</x:v>
      </x:c>
      <x:c r="C7" s="12" t="str">
        <x:v>Record type</x:v>
      </x:c>
      <x:c r="D7" s="12" t="str">
        <x:v>Document reference</x:v>
      </x:c>
      <x:c r="E7" s="12" t="str">
        <x:v>Revision</x:v>
      </x:c>
      <x:c r="F7" s="12" t="str">
        <x:v>Submitted date</x:v>
      </x:c>
      <x:c r="G7" s="12" t="str">
        <x:v>Reviewer</x:v>
      </x:c>
      <x:c r="H7" s="12" t="str">
        <x:v>Review decision</x:v>
      </x:c>
      <x:c r="I7" s="12" t="str">
        <x:v>Decision date</x:v>
      </x:c>
      <x:c r="J7" s="12" t="str">
        <x:v>Review comments</x:v>
      </x:c>
      <x:c r="K7" s="12" t="str">
        <x:v>Production release</x:v>
      </x:c>
      <x:c r="L7" s="12" t="str">
        <x:v>Authorized by</x:v>
      </x:c>
      <x:c r="M7" s="12" t="str">
        <x:v>Release date</x:v>
      </x:c>
      <x:c r="N7" s="12" t="str">
        <x:v>Release basis / ref</x:v>
      </x:c>
      <x:c r="O7" s="12" t="str">
        <x:v>Data issues (auto)</x:v>
      </x:c>
      <x:c r="P7" s="12" t="str">
        <x:v>Record ID key (auto)</x:v>
      </x:c>
      <x:c r="Q7" s="12" t="str">
        <x:v>Door ID key (auto)</x:v>
      </x:c>
    </x:row>
    <x:row r="8" ht="27" customHeight="1">
      <x:c r="A8" s="13"/>
      <x:c r="B8" s="13"/>
      <x:c r="C8" s="13"/>
      <x:c r="D8" s="13"/>
      <x:c r="E8" s="13"/>
      <x:c r="F8" s="18"/>
      <x:c r="G8" s="13"/>
      <x:c r="H8" s="13"/>
      <x:c r="I8" s="18"/>
      <x:c r="J8" s="13"/>
      <x:c r="K8" s="13"/>
      <x:c r="L8" s="13"/>
      <x:c r="M8" s="18"/>
      <x:c r="N8" s="13"/>
      <x:c r="O8" s="15" t="str">
        <x:f>IF(COUNTA(A8:N8)=0,"",IF(P8="","Missing record ID; ","")&amp;IF(AND(P8&lt;&gt;"",COUNTIFS('Approval Log'!$P$8:$P$57,SUBSTITUTE(SUBSTITUTE(SUBSTITUTE(P8,"~","~~"),"*","~*"),"?","~?"))&gt;1),"Duplicate record ID; ","")&amp;IF(Q8="","Missing Door ID; ","")&amp;IF(AND(Q8&lt;&gt;"",COUNTIFS('Door Schedule'!$T$8:$T$57,SUBSTITUTE(SUBSTITUTE(SUBSTITUTE(Q8,"~","~~"),"*","~*"),"?","~?"))=0),"Unknown Door ID; ","")&amp;IF(AND(Q8&lt;&gt;"",COUNTIFS('Door Schedule'!$T$8:$T$57,SUBSTITUTE(SUBSTITUTE(SUBSTITUTE(Q8,"~","~~"),"*","~*"),"?","~?"))&gt;1),"Door ID duplicated in main sheet; ","")&amp;IF(OR(C8="",D8="",E8="",F8="",G8="",H8=""),"Check type/document/revision/submission/reviewer/decision; ","")&amp;IF(AND(H8&lt;&gt;"",H8&lt;&gt;"Pending",I8=""),"Missing decision date; ","")&amp;IF(OR(AND(F8&lt;&gt;"",NOT(ISNUMBER(F8))),AND(I8&lt;&gt;"",NOT(ISNUMBER(I8))),AND(M8&lt;&gt;"",NOT(ISNUMBER(M8)))),"Use date values; ","")&amp;IF(AND(K8="Authorized release",OR(L8="",M8="",N8="")),"Release entry lacks authority/date/basis; ","")&amp;IF(AND(K8="Authorized release",OR(I8="",H8="Pending",H8="Revise and resubmit",H8="Rejected",H8="Withdrawn")),"Review decision and release conflict; ","")&amp;IF(AND(Q8&lt;&gt;"",D8&lt;&gt;"",E8&lt;&gt;"",COUNTIFS('Door Schedule'!$T$8:$T$57,SUBSTITUTE(SUBSTITUTE(SUBSTITUTE(Q8,"~","~~"),"*","~*"),"?","~?"),'Door Schedule'!$O$8:$O$57,SUBSTITUTE(SUBSTITUTE(SUBSTITUTE(D8,"~","~~"),"*","~*"),"?","~?"),'Door Schedule'!$P$8:$P$57,"&lt;&gt;"&amp;SUBSTITUTE(SUBSTITUTE(SUBSTITUTE(E8,"~","~~"),"*","~*"),"?","~?"))&gt;0),"Current drawing revision differs: review; ",""))</x:f>
      </x:c>
      <x:c r="P8" s="15" t="str">
        <x:f>IF(A8="","",UPPER(TRIM(A8&amp;"")))</x:f>
      </x:c>
      <x:c r="Q8" s="15" t="str">
        <x:f>IF(B8="","",UPPER(TRIM(B8&amp;"")))</x:f>
      </x:c>
    </x:row>
    <x:row r="9" ht="27" customHeight="1">
      <x:c r="A9" s="13"/>
      <x:c r="B9" s="13"/>
      <x:c r="C9" s="13"/>
      <x:c r="D9" s="13"/>
      <x:c r="E9" s="13"/>
      <x:c r="F9" s="18"/>
      <x:c r="G9" s="13"/>
      <x:c r="H9" s="13"/>
      <x:c r="I9" s="18"/>
      <x:c r="J9" s="13"/>
      <x:c r="K9" s="13"/>
      <x:c r="L9" s="13"/>
      <x:c r="M9" s="18"/>
      <x:c r="N9" s="13"/>
      <x:c r="O9" s="15" t="str">
        <x:f>IF(COUNTA(A9:N9)=0,"",IF(P9="","Missing record ID; ","")&amp;IF(AND(P9&lt;&gt;"",COUNTIFS('Approval Log'!$P$8:$P$57,SUBSTITUTE(SUBSTITUTE(SUBSTITUTE(P9,"~","~~"),"*","~*"),"?","~?"))&gt;1),"Duplicate record ID; ","")&amp;IF(Q9="","Missing Door ID; ","")&amp;IF(AND(Q9&lt;&gt;"",COUNTIFS('Door Schedule'!$T$8:$T$57,SUBSTITUTE(SUBSTITUTE(SUBSTITUTE(Q9,"~","~~"),"*","~*"),"?","~?"))=0),"Unknown Door ID; ","")&amp;IF(AND(Q9&lt;&gt;"",COUNTIFS('Door Schedule'!$T$8:$T$57,SUBSTITUTE(SUBSTITUTE(SUBSTITUTE(Q9,"~","~~"),"*","~*"),"?","~?"))&gt;1),"Door ID duplicated in main sheet; ","")&amp;IF(OR(C9="",D9="",E9="",F9="",G9="",H9=""),"Check type/document/revision/submission/reviewer/decision; ","")&amp;IF(AND(H9&lt;&gt;"",H9&lt;&gt;"Pending",I9=""),"Missing decision date; ","")&amp;IF(OR(AND(F9&lt;&gt;"",NOT(ISNUMBER(F9))),AND(I9&lt;&gt;"",NOT(ISNUMBER(I9))),AND(M9&lt;&gt;"",NOT(ISNUMBER(M9)))),"Use date values; ","")&amp;IF(AND(K9="Authorized release",OR(L9="",M9="",N9="")),"Release entry lacks authority/date/basis; ","")&amp;IF(AND(K9="Authorized release",OR(I9="",H9="Pending",H9="Revise and resubmit",H9="Rejected",H9="Withdrawn")),"Review decision and release conflict; ","")&amp;IF(AND(Q9&lt;&gt;"",D9&lt;&gt;"",E9&lt;&gt;"",COUNTIFS('Door Schedule'!$T$8:$T$57,SUBSTITUTE(SUBSTITUTE(SUBSTITUTE(Q9,"~","~~"),"*","~*"),"?","~?"),'Door Schedule'!$O$8:$O$57,SUBSTITUTE(SUBSTITUTE(SUBSTITUTE(D9,"~","~~"),"*","~*"),"?","~?"),'Door Schedule'!$P$8:$P$57,"&lt;&gt;"&amp;SUBSTITUTE(SUBSTITUTE(SUBSTITUTE(E9,"~","~~"),"*","~*"),"?","~?"))&gt;0),"Current drawing revision differs: review; ",""))</x:f>
      </x:c>
      <x:c r="P9" s="15" t="str">
        <x:f>IF(A9="","",UPPER(TRIM(A9&amp;"")))</x:f>
      </x:c>
      <x:c r="Q9" s="15" t="str">
        <x:f>IF(B9="","",UPPER(TRIM(B9&amp;"")))</x:f>
      </x:c>
    </x:row>
    <x:row r="10" ht="27" customHeight="1">
      <x:c r="A10" s="13"/>
      <x:c r="B10" s="13"/>
      <x:c r="C10" s="13"/>
      <x:c r="D10" s="13"/>
      <x:c r="E10" s="13"/>
      <x:c r="F10" s="18"/>
      <x:c r="G10" s="13"/>
      <x:c r="H10" s="13"/>
      <x:c r="I10" s="18"/>
      <x:c r="J10" s="13"/>
      <x:c r="K10" s="13"/>
      <x:c r="L10" s="13"/>
      <x:c r="M10" s="18"/>
      <x:c r="N10" s="13"/>
      <x:c r="O10" s="15" t="str">
        <x:f>IF(COUNTA(A10:N10)=0,"",IF(P10="","Missing record ID; ","")&amp;IF(AND(P10&lt;&gt;"",COUNTIFS('Approval Log'!$P$8:$P$57,SUBSTITUTE(SUBSTITUTE(SUBSTITUTE(P10,"~","~~"),"*","~*"),"?","~?"))&gt;1),"Duplicate record ID; ","")&amp;IF(Q10="","Missing Door ID; ","")&amp;IF(AND(Q10&lt;&gt;"",COUNTIFS('Door Schedule'!$T$8:$T$57,SUBSTITUTE(SUBSTITUTE(SUBSTITUTE(Q10,"~","~~"),"*","~*"),"?","~?"))=0),"Unknown Door ID; ","")&amp;IF(AND(Q10&lt;&gt;"",COUNTIFS('Door Schedule'!$T$8:$T$57,SUBSTITUTE(SUBSTITUTE(SUBSTITUTE(Q10,"~","~~"),"*","~*"),"?","~?"))&gt;1),"Door ID duplicated in main sheet; ","")&amp;IF(OR(C10="",D10="",E10="",F10="",G10="",H10=""),"Check type/document/revision/submission/reviewer/decision; ","")&amp;IF(AND(H10&lt;&gt;"",H10&lt;&gt;"Pending",I10=""),"Missing decision date; ","")&amp;IF(OR(AND(F10&lt;&gt;"",NOT(ISNUMBER(F10))),AND(I10&lt;&gt;"",NOT(ISNUMBER(I10))),AND(M10&lt;&gt;"",NOT(ISNUMBER(M10)))),"Use date values; ","")&amp;IF(AND(K10="Authorized release",OR(L10="",M10="",N10="")),"Release entry lacks authority/date/basis; ","")&amp;IF(AND(K10="Authorized release",OR(I10="",H10="Pending",H10="Revise and resubmit",H10="Rejected",H10="Withdrawn")),"Review decision and release conflict; ","")&amp;IF(AND(Q10&lt;&gt;"",D10&lt;&gt;"",E10&lt;&gt;"",COUNTIFS('Door Schedule'!$T$8:$T$57,SUBSTITUTE(SUBSTITUTE(SUBSTITUTE(Q10,"~","~~"),"*","~*"),"?","~?"),'Door Schedule'!$O$8:$O$57,SUBSTITUTE(SUBSTITUTE(SUBSTITUTE(D10,"~","~~"),"*","~*"),"?","~?"),'Door Schedule'!$P$8:$P$57,"&lt;&gt;"&amp;SUBSTITUTE(SUBSTITUTE(SUBSTITUTE(E10,"~","~~"),"*","~*"),"?","~?"))&gt;0),"Current drawing revision differs: review; ",""))</x:f>
      </x:c>
      <x:c r="P10" s="15" t="str">
        <x:f>IF(A10="","",UPPER(TRIM(A10&amp;"")))</x:f>
      </x:c>
      <x:c r="Q10" s="15" t="str">
        <x:f>IF(B10="","",UPPER(TRIM(B10&amp;"")))</x:f>
      </x:c>
    </x:row>
    <x:row r="11" ht="27" customHeight="1">
      <x:c r="A11" s="13"/>
      <x:c r="B11" s="13"/>
      <x:c r="C11" s="13"/>
      <x:c r="D11" s="13"/>
      <x:c r="E11" s="13"/>
      <x:c r="F11" s="18"/>
      <x:c r="G11" s="13"/>
      <x:c r="H11" s="13"/>
      <x:c r="I11" s="18"/>
      <x:c r="J11" s="13"/>
      <x:c r="K11" s="13"/>
      <x:c r="L11" s="13"/>
      <x:c r="M11" s="18"/>
      <x:c r="N11" s="13"/>
      <x:c r="O11" s="15" t="str">
        <x:f>IF(COUNTA(A11:N11)=0,"",IF(P11="","Missing record ID; ","")&amp;IF(AND(P11&lt;&gt;"",COUNTIFS('Approval Log'!$P$8:$P$57,SUBSTITUTE(SUBSTITUTE(SUBSTITUTE(P11,"~","~~"),"*","~*"),"?","~?"))&gt;1),"Duplicate record ID; ","")&amp;IF(Q11="","Missing Door ID; ","")&amp;IF(AND(Q11&lt;&gt;"",COUNTIFS('Door Schedule'!$T$8:$T$57,SUBSTITUTE(SUBSTITUTE(SUBSTITUTE(Q11,"~","~~"),"*","~*"),"?","~?"))=0),"Unknown Door ID; ","")&amp;IF(AND(Q11&lt;&gt;"",COUNTIFS('Door Schedule'!$T$8:$T$57,SUBSTITUTE(SUBSTITUTE(SUBSTITUTE(Q11,"~","~~"),"*","~*"),"?","~?"))&gt;1),"Door ID duplicated in main sheet; ","")&amp;IF(OR(C11="",D11="",E11="",F11="",G11="",H11=""),"Check type/document/revision/submission/reviewer/decision; ","")&amp;IF(AND(H11&lt;&gt;"",H11&lt;&gt;"Pending",I11=""),"Missing decision date; ","")&amp;IF(OR(AND(F11&lt;&gt;"",NOT(ISNUMBER(F11))),AND(I11&lt;&gt;"",NOT(ISNUMBER(I11))),AND(M11&lt;&gt;"",NOT(ISNUMBER(M11)))),"Use date values; ","")&amp;IF(AND(K11="Authorized release",OR(L11="",M11="",N11="")),"Release entry lacks authority/date/basis; ","")&amp;IF(AND(K11="Authorized release",OR(I11="",H11="Pending",H11="Revise and resubmit",H11="Rejected",H11="Withdrawn")),"Review decision and release conflict; ","")&amp;IF(AND(Q11&lt;&gt;"",D11&lt;&gt;"",E11&lt;&gt;"",COUNTIFS('Door Schedule'!$T$8:$T$57,SUBSTITUTE(SUBSTITUTE(SUBSTITUTE(Q11,"~","~~"),"*","~*"),"?","~?"),'Door Schedule'!$O$8:$O$57,SUBSTITUTE(SUBSTITUTE(SUBSTITUTE(D11,"~","~~"),"*","~*"),"?","~?"),'Door Schedule'!$P$8:$P$57,"&lt;&gt;"&amp;SUBSTITUTE(SUBSTITUTE(SUBSTITUTE(E11,"~","~~"),"*","~*"),"?","~?"))&gt;0),"Current drawing revision differs: review; ",""))</x:f>
      </x:c>
      <x:c r="P11" s="15" t="str">
        <x:f>IF(A11="","",UPPER(TRIM(A11&amp;"")))</x:f>
      </x:c>
      <x:c r="Q11" s="15" t="str">
        <x:f>IF(B11="","",UPPER(TRIM(B11&amp;"")))</x:f>
      </x:c>
    </x:row>
    <x:row r="12" ht="27" customHeight="1">
      <x:c r="A12" s="13"/>
      <x:c r="B12" s="13"/>
      <x:c r="C12" s="13"/>
      <x:c r="D12" s="13"/>
      <x:c r="E12" s="13"/>
      <x:c r="F12" s="18"/>
      <x:c r="G12" s="13"/>
      <x:c r="H12" s="13"/>
      <x:c r="I12" s="18"/>
      <x:c r="J12" s="13"/>
      <x:c r="K12" s="13"/>
      <x:c r="L12" s="13"/>
      <x:c r="M12" s="18"/>
      <x:c r="N12" s="13"/>
      <x:c r="O12" s="15" t="str">
        <x:f>IF(COUNTA(A12:N12)=0,"",IF(P12="","Missing record ID; ","")&amp;IF(AND(P12&lt;&gt;"",COUNTIFS('Approval Log'!$P$8:$P$57,SUBSTITUTE(SUBSTITUTE(SUBSTITUTE(P12,"~","~~"),"*","~*"),"?","~?"))&gt;1),"Duplicate record ID; ","")&amp;IF(Q12="","Missing Door ID; ","")&amp;IF(AND(Q12&lt;&gt;"",COUNTIFS('Door Schedule'!$T$8:$T$57,SUBSTITUTE(SUBSTITUTE(SUBSTITUTE(Q12,"~","~~"),"*","~*"),"?","~?"))=0),"Unknown Door ID; ","")&amp;IF(AND(Q12&lt;&gt;"",COUNTIFS('Door Schedule'!$T$8:$T$57,SUBSTITUTE(SUBSTITUTE(SUBSTITUTE(Q12,"~","~~"),"*","~*"),"?","~?"))&gt;1),"Door ID duplicated in main sheet; ","")&amp;IF(OR(C12="",D12="",E12="",F12="",G12="",H12=""),"Check type/document/revision/submission/reviewer/decision; ","")&amp;IF(AND(H12&lt;&gt;"",H12&lt;&gt;"Pending",I12=""),"Missing decision date; ","")&amp;IF(OR(AND(F12&lt;&gt;"",NOT(ISNUMBER(F12))),AND(I12&lt;&gt;"",NOT(ISNUMBER(I12))),AND(M12&lt;&gt;"",NOT(ISNUMBER(M12)))),"Use date values; ","")&amp;IF(AND(K12="Authorized release",OR(L12="",M12="",N12="")),"Release entry lacks authority/date/basis; ","")&amp;IF(AND(K12="Authorized release",OR(I12="",H12="Pending",H12="Revise and resubmit",H12="Rejected",H12="Withdrawn")),"Review decision and release conflict; ","")&amp;IF(AND(Q12&lt;&gt;"",D12&lt;&gt;"",E12&lt;&gt;"",COUNTIFS('Door Schedule'!$T$8:$T$57,SUBSTITUTE(SUBSTITUTE(SUBSTITUTE(Q12,"~","~~"),"*","~*"),"?","~?"),'Door Schedule'!$O$8:$O$57,SUBSTITUTE(SUBSTITUTE(SUBSTITUTE(D12,"~","~~"),"*","~*"),"?","~?"),'Door Schedule'!$P$8:$P$57,"&lt;&gt;"&amp;SUBSTITUTE(SUBSTITUTE(SUBSTITUTE(E12,"~","~~"),"*","~*"),"?","~?"))&gt;0),"Current drawing revision differs: review; ",""))</x:f>
      </x:c>
      <x:c r="P12" s="15" t="str">
        <x:f>IF(A12="","",UPPER(TRIM(A12&amp;"")))</x:f>
      </x:c>
      <x:c r="Q12" s="15" t="str">
        <x:f>IF(B12="","",UPPER(TRIM(B12&amp;"")))</x:f>
      </x:c>
    </x:row>
    <x:row r="13" ht="27" customHeight="1">
      <x:c r="A13" s="13"/>
      <x:c r="B13" s="13"/>
      <x:c r="C13" s="13"/>
      <x:c r="D13" s="13"/>
      <x:c r="E13" s="13"/>
      <x:c r="F13" s="18"/>
      <x:c r="G13" s="13"/>
      <x:c r="H13" s="13"/>
      <x:c r="I13" s="18"/>
      <x:c r="J13" s="13"/>
      <x:c r="K13" s="13"/>
      <x:c r="L13" s="13"/>
      <x:c r="M13" s="18"/>
      <x:c r="N13" s="13"/>
      <x:c r="O13" s="15" t="str">
        <x:f>IF(COUNTA(A13:N13)=0,"",IF(P13="","Missing record ID; ","")&amp;IF(AND(P13&lt;&gt;"",COUNTIFS('Approval Log'!$P$8:$P$57,SUBSTITUTE(SUBSTITUTE(SUBSTITUTE(P13,"~","~~"),"*","~*"),"?","~?"))&gt;1),"Duplicate record ID; ","")&amp;IF(Q13="","Missing Door ID; ","")&amp;IF(AND(Q13&lt;&gt;"",COUNTIFS('Door Schedule'!$T$8:$T$57,SUBSTITUTE(SUBSTITUTE(SUBSTITUTE(Q13,"~","~~"),"*","~*"),"?","~?"))=0),"Unknown Door ID; ","")&amp;IF(AND(Q13&lt;&gt;"",COUNTIFS('Door Schedule'!$T$8:$T$57,SUBSTITUTE(SUBSTITUTE(SUBSTITUTE(Q13,"~","~~"),"*","~*"),"?","~?"))&gt;1),"Door ID duplicated in main sheet; ","")&amp;IF(OR(C13="",D13="",E13="",F13="",G13="",H13=""),"Check type/document/revision/submission/reviewer/decision; ","")&amp;IF(AND(H13&lt;&gt;"",H13&lt;&gt;"Pending",I13=""),"Missing decision date; ","")&amp;IF(OR(AND(F13&lt;&gt;"",NOT(ISNUMBER(F13))),AND(I13&lt;&gt;"",NOT(ISNUMBER(I13))),AND(M13&lt;&gt;"",NOT(ISNUMBER(M13)))),"Use date values; ","")&amp;IF(AND(K13="Authorized release",OR(L13="",M13="",N13="")),"Release entry lacks authority/date/basis; ","")&amp;IF(AND(K13="Authorized release",OR(I13="",H13="Pending",H13="Revise and resubmit",H13="Rejected",H13="Withdrawn")),"Review decision and release conflict; ","")&amp;IF(AND(Q13&lt;&gt;"",D13&lt;&gt;"",E13&lt;&gt;"",COUNTIFS('Door Schedule'!$T$8:$T$57,SUBSTITUTE(SUBSTITUTE(SUBSTITUTE(Q13,"~","~~"),"*","~*"),"?","~?"),'Door Schedule'!$O$8:$O$57,SUBSTITUTE(SUBSTITUTE(SUBSTITUTE(D13,"~","~~"),"*","~*"),"?","~?"),'Door Schedule'!$P$8:$P$57,"&lt;&gt;"&amp;SUBSTITUTE(SUBSTITUTE(SUBSTITUTE(E13,"~","~~"),"*","~*"),"?","~?"))&gt;0),"Current drawing revision differs: review; ",""))</x:f>
      </x:c>
      <x:c r="P13" s="15" t="str">
        <x:f>IF(A13="","",UPPER(TRIM(A13&amp;"")))</x:f>
      </x:c>
      <x:c r="Q13" s="15" t="str">
        <x:f>IF(B13="","",UPPER(TRIM(B13&amp;"")))</x:f>
      </x:c>
    </x:row>
    <x:row r="14" ht="27" customHeight="1">
      <x:c r="A14" s="13"/>
      <x:c r="B14" s="13"/>
      <x:c r="C14" s="13"/>
      <x:c r="D14" s="13"/>
      <x:c r="E14" s="13"/>
      <x:c r="F14" s="18"/>
      <x:c r="G14" s="13"/>
      <x:c r="H14" s="13"/>
      <x:c r="I14" s="18"/>
      <x:c r="J14" s="13"/>
      <x:c r="K14" s="13"/>
      <x:c r="L14" s="13"/>
      <x:c r="M14" s="18"/>
      <x:c r="N14" s="13"/>
      <x:c r="O14" s="15" t="str">
        <x:f>IF(COUNTA(A14:N14)=0,"",IF(P14="","Missing record ID; ","")&amp;IF(AND(P14&lt;&gt;"",COUNTIFS('Approval Log'!$P$8:$P$57,SUBSTITUTE(SUBSTITUTE(SUBSTITUTE(P14,"~","~~"),"*","~*"),"?","~?"))&gt;1),"Duplicate record ID; ","")&amp;IF(Q14="","Missing Door ID; ","")&amp;IF(AND(Q14&lt;&gt;"",COUNTIFS('Door Schedule'!$T$8:$T$57,SUBSTITUTE(SUBSTITUTE(SUBSTITUTE(Q14,"~","~~"),"*","~*"),"?","~?"))=0),"Unknown Door ID; ","")&amp;IF(AND(Q14&lt;&gt;"",COUNTIFS('Door Schedule'!$T$8:$T$57,SUBSTITUTE(SUBSTITUTE(SUBSTITUTE(Q14,"~","~~"),"*","~*"),"?","~?"))&gt;1),"Door ID duplicated in main sheet; ","")&amp;IF(OR(C14="",D14="",E14="",F14="",G14="",H14=""),"Check type/document/revision/submission/reviewer/decision; ","")&amp;IF(AND(H14&lt;&gt;"",H14&lt;&gt;"Pending",I14=""),"Missing decision date; ","")&amp;IF(OR(AND(F14&lt;&gt;"",NOT(ISNUMBER(F14))),AND(I14&lt;&gt;"",NOT(ISNUMBER(I14))),AND(M14&lt;&gt;"",NOT(ISNUMBER(M14)))),"Use date values; ","")&amp;IF(AND(K14="Authorized release",OR(L14="",M14="",N14="")),"Release entry lacks authority/date/basis; ","")&amp;IF(AND(K14="Authorized release",OR(I14="",H14="Pending",H14="Revise and resubmit",H14="Rejected",H14="Withdrawn")),"Review decision and release conflict; ","")&amp;IF(AND(Q14&lt;&gt;"",D14&lt;&gt;"",E14&lt;&gt;"",COUNTIFS('Door Schedule'!$T$8:$T$57,SUBSTITUTE(SUBSTITUTE(SUBSTITUTE(Q14,"~","~~"),"*","~*"),"?","~?"),'Door Schedule'!$O$8:$O$57,SUBSTITUTE(SUBSTITUTE(SUBSTITUTE(D14,"~","~~"),"*","~*"),"?","~?"),'Door Schedule'!$P$8:$P$57,"&lt;&gt;"&amp;SUBSTITUTE(SUBSTITUTE(SUBSTITUTE(E14,"~","~~"),"*","~*"),"?","~?"))&gt;0),"Current drawing revision differs: review; ",""))</x:f>
      </x:c>
      <x:c r="P14" s="15" t="str">
        <x:f>IF(A14="","",UPPER(TRIM(A14&amp;"")))</x:f>
      </x:c>
      <x:c r="Q14" s="15" t="str">
        <x:f>IF(B14="","",UPPER(TRIM(B14&amp;"")))</x:f>
      </x:c>
    </x:row>
    <x:row r="15" ht="27" customHeight="1">
      <x:c r="A15" s="13"/>
      <x:c r="B15" s="13"/>
      <x:c r="C15" s="13"/>
      <x:c r="D15" s="13"/>
      <x:c r="E15" s="13"/>
      <x:c r="F15" s="18"/>
      <x:c r="G15" s="13"/>
      <x:c r="H15" s="13"/>
      <x:c r="I15" s="18"/>
      <x:c r="J15" s="13"/>
      <x:c r="K15" s="13"/>
      <x:c r="L15" s="13"/>
      <x:c r="M15" s="18"/>
      <x:c r="N15" s="13"/>
      <x:c r="O15" s="15" t="str">
        <x:f>IF(COUNTA(A15:N15)=0,"",IF(P15="","Missing record ID; ","")&amp;IF(AND(P15&lt;&gt;"",COUNTIFS('Approval Log'!$P$8:$P$57,SUBSTITUTE(SUBSTITUTE(SUBSTITUTE(P15,"~","~~"),"*","~*"),"?","~?"))&gt;1),"Duplicate record ID; ","")&amp;IF(Q15="","Missing Door ID; ","")&amp;IF(AND(Q15&lt;&gt;"",COUNTIFS('Door Schedule'!$T$8:$T$57,SUBSTITUTE(SUBSTITUTE(SUBSTITUTE(Q15,"~","~~"),"*","~*"),"?","~?"))=0),"Unknown Door ID; ","")&amp;IF(AND(Q15&lt;&gt;"",COUNTIFS('Door Schedule'!$T$8:$T$57,SUBSTITUTE(SUBSTITUTE(SUBSTITUTE(Q15,"~","~~"),"*","~*"),"?","~?"))&gt;1),"Door ID duplicated in main sheet; ","")&amp;IF(OR(C15="",D15="",E15="",F15="",G15="",H15=""),"Check type/document/revision/submission/reviewer/decision; ","")&amp;IF(AND(H15&lt;&gt;"",H15&lt;&gt;"Pending",I15=""),"Missing decision date; ","")&amp;IF(OR(AND(F15&lt;&gt;"",NOT(ISNUMBER(F15))),AND(I15&lt;&gt;"",NOT(ISNUMBER(I15))),AND(M15&lt;&gt;"",NOT(ISNUMBER(M15)))),"Use date values; ","")&amp;IF(AND(K15="Authorized release",OR(L15="",M15="",N15="")),"Release entry lacks authority/date/basis; ","")&amp;IF(AND(K15="Authorized release",OR(I15="",H15="Pending",H15="Revise and resubmit",H15="Rejected",H15="Withdrawn")),"Review decision and release conflict; ","")&amp;IF(AND(Q15&lt;&gt;"",D15&lt;&gt;"",E15&lt;&gt;"",COUNTIFS('Door Schedule'!$T$8:$T$57,SUBSTITUTE(SUBSTITUTE(SUBSTITUTE(Q15,"~","~~"),"*","~*"),"?","~?"),'Door Schedule'!$O$8:$O$57,SUBSTITUTE(SUBSTITUTE(SUBSTITUTE(D15,"~","~~"),"*","~*"),"?","~?"),'Door Schedule'!$P$8:$P$57,"&lt;&gt;"&amp;SUBSTITUTE(SUBSTITUTE(SUBSTITUTE(E15,"~","~~"),"*","~*"),"?","~?"))&gt;0),"Current drawing revision differs: review; ",""))</x:f>
      </x:c>
      <x:c r="P15" s="15" t="str">
        <x:f>IF(A15="","",UPPER(TRIM(A15&amp;"")))</x:f>
      </x:c>
      <x:c r="Q15" s="15" t="str">
        <x:f>IF(B15="","",UPPER(TRIM(B15&amp;"")))</x:f>
      </x:c>
    </x:row>
    <x:row r="16" ht="27" customHeight="1">
      <x:c r="A16" s="13"/>
      <x:c r="B16" s="13"/>
      <x:c r="C16" s="13"/>
      <x:c r="D16" s="13"/>
      <x:c r="E16" s="13"/>
      <x:c r="F16" s="18"/>
      <x:c r="G16" s="13"/>
      <x:c r="H16" s="13"/>
      <x:c r="I16" s="18"/>
      <x:c r="J16" s="13"/>
      <x:c r="K16" s="13"/>
      <x:c r="L16" s="13"/>
      <x:c r="M16" s="18"/>
      <x:c r="N16" s="13"/>
      <x:c r="O16" s="15" t="str">
        <x:f>IF(COUNTA(A16:N16)=0,"",IF(P16="","Missing record ID; ","")&amp;IF(AND(P16&lt;&gt;"",COUNTIFS('Approval Log'!$P$8:$P$57,SUBSTITUTE(SUBSTITUTE(SUBSTITUTE(P16,"~","~~"),"*","~*"),"?","~?"))&gt;1),"Duplicate record ID; ","")&amp;IF(Q16="","Missing Door ID; ","")&amp;IF(AND(Q16&lt;&gt;"",COUNTIFS('Door Schedule'!$T$8:$T$57,SUBSTITUTE(SUBSTITUTE(SUBSTITUTE(Q16,"~","~~"),"*","~*"),"?","~?"))=0),"Unknown Door ID; ","")&amp;IF(AND(Q16&lt;&gt;"",COUNTIFS('Door Schedule'!$T$8:$T$57,SUBSTITUTE(SUBSTITUTE(SUBSTITUTE(Q16,"~","~~"),"*","~*"),"?","~?"))&gt;1),"Door ID duplicated in main sheet; ","")&amp;IF(OR(C16="",D16="",E16="",F16="",G16="",H16=""),"Check type/document/revision/submission/reviewer/decision; ","")&amp;IF(AND(H16&lt;&gt;"",H16&lt;&gt;"Pending",I16=""),"Missing decision date; ","")&amp;IF(OR(AND(F16&lt;&gt;"",NOT(ISNUMBER(F16))),AND(I16&lt;&gt;"",NOT(ISNUMBER(I16))),AND(M16&lt;&gt;"",NOT(ISNUMBER(M16)))),"Use date values; ","")&amp;IF(AND(K16="Authorized release",OR(L16="",M16="",N16="")),"Release entry lacks authority/date/basis; ","")&amp;IF(AND(K16="Authorized release",OR(I16="",H16="Pending",H16="Revise and resubmit",H16="Rejected",H16="Withdrawn")),"Review decision and release conflict; ","")&amp;IF(AND(Q16&lt;&gt;"",D16&lt;&gt;"",E16&lt;&gt;"",COUNTIFS('Door Schedule'!$T$8:$T$57,SUBSTITUTE(SUBSTITUTE(SUBSTITUTE(Q16,"~","~~"),"*","~*"),"?","~?"),'Door Schedule'!$O$8:$O$57,SUBSTITUTE(SUBSTITUTE(SUBSTITUTE(D16,"~","~~"),"*","~*"),"?","~?"),'Door Schedule'!$P$8:$P$57,"&lt;&gt;"&amp;SUBSTITUTE(SUBSTITUTE(SUBSTITUTE(E16,"~","~~"),"*","~*"),"?","~?"))&gt;0),"Current drawing revision differs: review; ",""))</x:f>
      </x:c>
      <x:c r="P16" s="15" t="str">
        <x:f>IF(A16="","",UPPER(TRIM(A16&amp;"")))</x:f>
      </x:c>
      <x:c r="Q16" s="15" t="str">
        <x:f>IF(B16="","",UPPER(TRIM(B16&amp;"")))</x:f>
      </x:c>
    </x:row>
    <x:row r="17" ht="27" customHeight="1">
      <x:c r="A17" s="13"/>
      <x:c r="B17" s="13"/>
      <x:c r="C17" s="13"/>
      <x:c r="D17" s="13"/>
      <x:c r="E17" s="13"/>
      <x:c r="F17" s="18"/>
      <x:c r="G17" s="13"/>
      <x:c r="H17" s="13"/>
      <x:c r="I17" s="18"/>
      <x:c r="J17" s="13"/>
      <x:c r="K17" s="13"/>
      <x:c r="L17" s="13"/>
      <x:c r="M17" s="18"/>
      <x:c r="N17" s="13"/>
      <x:c r="O17" s="15" t="str">
        <x:f>IF(COUNTA(A17:N17)=0,"",IF(P17="","Missing record ID; ","")&amp;IF(AND(P17&lt;&gt;"",COUNTIFS('Approval Log'!$P$8:$P$57,SUBSTITUTE(SUBSTITUTE(SUBSTITUTE(P17,"~","~~"),"*","~*"),"?","~?"))&gt;1),"Duplicate record ID; ","")&amp;IF(Q17="","Missing Door ID; ","")&amp;IF(AND(Q17&lt;&gt;"",COUNTIFS('Door Schedule'!$T$8:$T$57,SUBSTITUTE(SUBSTITUTE(SUBSTITUTE(Q17,"~","~~"),"*","~*"),"?","~?"))=0),"Unknown Door ID; ","")&amp;IF(AND(Q17&lt;&gt;"",COUNTIFS('Door Schedule'!$T$8:$T$57,SUBSTITUTE(SUBSTITUTE(SUBSTITUTE(Q17,"~","~~"),"*","~*"),"?","~?"))&gt;1),"Door ID duplicated in main sheet; ","")&amp;IF(OR(C17="",D17="",E17="",F17="",G17="",H17=""),"Check type/document/revision/submission/reviewer/decision; ","")&amp;IF(AND(H17&lt;&gt;"",H17&lt;&gt;"Pending",I17=""),"Missing decision date; ","")&amp;IF(OR(AND(F17&lt;&gt;"",NOT(ISNUMBER(F17))),AND(I17&lt;&gt;"",NOT(ISNUMBER(I17))),AND(M17&lt;&gt;"",NOT(ISNUMBER(M17)))),"Use date values; ","")&amp;IF(AND(K17="Authorized release",OR(L17="",M17="",N17="")),"Release entry lacks authority/date/basis; ","")&amp;IF(AND(K17="Authorized release",OR(I17="",H17="Pending",H17="Revise and resubmit",H17="Rejected",H17="Withdrawn")),"Review decision and release conflict; ","")&amp;IF(AND(Q17&lt;&gt;"",D17&lt;&gt;"",E17&lt;&gt;"",COUNTIFS('Door Schedule'!$T$8:$T$57,SUBSTITUTE(SUBSTITUTE(SUBSTITUTE(Q17,"~","~~"),"*","~*"),"?","~?"),'Door Schedule'!$O$8:$O$57,SUBSTITUTE(SUBSTITUTE(SUBSTITUTE(D17,"~","~~"),"*","~*"),"?","~?"),'Door Schedule'!$P$8:$P$57,"&lt;&gt;"&amp;SUBSTITUTE(SUBSTITUTE(SUBSTITUTE(E17,"~","~~"),"*","~*"),"?","~?"))&gt;0),"Current drawing revision differs: review; ",""))</x:f>
      </x:c>
      <x:c r="P17" s="15" t="str">
        <x:f>IF(A17="","",UPPER(TRIM(A17&amp;"")))</x:f>
      </x:c>
      <x:c r="Q17" s="15" t="str">
        <x:f>IF(B17="","",UPPER(TRIM(B17&amp;"")))</x:f>
      </x:c>
    </x:row>
    <x:row r="18" ht="27" customHeight="1">
      <x:c r="A18" s="13"/>
      <x:c r="B18" s="13"/>
      <x:c r="C18" s="13"/>
      <x:c r="D18" s="13"/>
      <x:c r="E18" s="13"/>
      <x:c r="F18" s="18"/>
      <x:c r="G18" s="13"/>
      <x:c r="H18" s="13"/>
      <x:c r="I18" s="18"/>
      <x:c r="J18" s="13"/>
      <x:c r="K18" s="13"/>
      <x:c r="L18" s="13"/>
      <x:c r="M18" s="18"/>
      <x:c r="N18" s="13"/>
      <x:c r="O18" s="15" t="str">
        <x:f>IF(COUNTA(A18:N18)=0,"",IF(P18="","Missing record ID; ","")&amp;IF(AND(P18&lt;&gt;"",COUNTIFS('Approval Log'!$P$8:$P$57,SUBSTITUTE(SUBSTITUTE(SUBSTITUTE(P18,"~","~~"),"*","~*"),"?","~?"))&gt;1),"Duplicate record ID; ","")&amp;IF(Q18="","Missing Door ID; ","")&amp;IF(AND(Q18&lt;&gt;"",COUNTIFS('Door Schedule'!$T$8:$T$57,SUBSTITUTE(SUBSTITUTE(SUBSTITUTE(Q18,"~","~~"),"*","~*"),"?","~?"))=0),"Unknown Door ID; ","")&amp;IF(AND(Q18&lt;&gt;"",COUNTIFS('Door Schedule'!$T$8:$T$57,SUBSTITUTE(SUBSTITUTE(SUBSTITUTE(Q18,"~","~~"),"*","~*"),"?","~?"))&gt;1),"Door ID duplicated in main sheet; ","")&amp;IF(OR(C18="",D18="",E18="",F18="",G18="",H18=""),"Check type/document/revision/submission/reviewer/decision; ","")&amp;IF(AND(H18&lt;&gt;"",H18&lt;&gt;"Pending",I18=""),"Missing decision date; ","")&amp;IF(OR(AND(F18&lt;&gt;"",NOT(ISNUMBER(F18))),AND(I18&lt;&gt;"",NOT(ISNUMBER(I18))),AND(M18&lt;&gt;"",NOT(ISNUMBER(M18)))),"Use date values; ","")&amp;IF(AND(K18="Authorized release",OR(L18="",M18="",N18="")),"Release entry lacks authority/date/basis; ","")&amp;IF(AND(K18="Authorized release",OR(I18="",H18="Pending",H18="Revise and resubmit",H18="Rejected",H18="Withdrawn")),"Review decision and release conflict; ","")&amp;IF(AND(Q18&lt;&gt;"",D18&lt;&gt;"",E18&lt;&gt;"",COUNTIFS('Door Schedule'!$T$8:$T$57,SUBSTITUTE(SUBSTITUTE(SUBSTITUTE(Q18,"~","~~"),"*","~*"),"?","~?"),'Door Schedule'!$O$8:$O$57,SUBSTITUTE(SUBSTITUTE(SUBSTITUTE(D18,"~","~~"),"*","~*"),"?","~?"),'Door Schedule'!$P$8:$P$57,"&lt;&gt;"&amp;SUBSTITUTE(SUBSTITUTE(SUBSTITUTE(E18,"~","~~"),"*","~*"),"?","~?"))&gt;0),"Current drawing revision differs: review; ",""))</x:f>
      </x:c>
      <x:c r="P18" s="15" t="str">
        <x:f>IF(A18="","",UPPER(TRIM(A18&amp;"")))</x:f>
      </x:c>
      <x:c r="Q18" s="15" t="str">
        <x:f>IF(B18="","",UPPER(TRIM(B18&amp;"")))</x:f>
      </x:c>
    </x:row>
    <x:row r="19" ht="27" customHeight="1">
      <x:c r="A19" s="13"/>
      <x:c r="B19" s="13"/>
      <x:c r="C19" s="13"/>
      <x:c r="D19" s="13"/>
      <x:c r="E19" s="13"/>
      <x:c r="F19" s="18"/>
      <x:c r="G19" s="13"/>
      <x:c r="H19" s="13"/>
      <x:c r="I19" s="18"/>
      <x:c r="J19" s="13"/>
      <x:c r="K19" s="13"/>
      <x:c r="L19" s="13"/>
      <x:c r="M19" s="18"/>
      <x:c r="N19" s="13"/>
      <x:c r="O19" s="15" t="str">
        <x:f>IF(COUNTA(A19:N19)=0,"",IF(P19="","Missing record ID; ","")&amp;IF(AND(P19&lt;&gt;"",COUNTIFS('Approval Log'!$P$8:$P$57,SUBSTITUTE(SUBSTITUTE(SUBSTITUTE(P19,"~","~~"),"*","~*"),"?","~?"))&gt;1),"Duplicate record ID; ","")&amp;IF(Q19="","Missing Door ID; ","")&amp;IF(AND(Q19&lt;&gt;"",COUNTIFS('Door Schedule'!$T$8:$T$57,SUBSTITUTE(SUBSTITUTE(SUBSTITUTE(Q19,"~","~~"),"*","~*"),"?","~?"))=0),"Unknown Door ID; ","")&amp;IF(AND(Q19&lt;&gt;"",COUNTIFS('Door Schedule'!$T$8:$T$57,SUBSTITUTE(SUBSTITUTE(SUBSTITUTE(Q19,"~","~~"),"*","~*"),"?","~?"))&gt;1),"Door ID duplicated in main sheet; ","")&amp;IF(OR(C19="",D19="",E19="",F19="",G19="",H19=""),"Check type/document/revision/submission/reviewer/decision; ","")&amp;IF(AND(H19&lt;&gt;"",H19&lt;&gt;"Pending",I19=""),"Missing decision date; ","")&amp;IF(OR(AND(F19&lt;&gt;"",NOT(ISNUMBER(F19))),AND(I19&lt;&gt;"",NOT(ISNUMBER(I19))),AND(M19&lt;&gt;"",NOT(ISNUMBER(M19)))),"Use date values; ","")&amp;IF(AND(K19="Authorized release",OR(L19="",M19="",N19="")),"Release entry lacks authority/date/basis; ","")&amp;IF(AND(K19="Authorized release",OR(I19="",H19="Pending",H19="Revise and resubmit",H19="Rejected",H19="Withdrawn")),"Review decision and release conflict; ","")&amp;IF(AND(Q19&lt;&gt;"",D19&lt;&gt;"",E19&lt;&gt;"",COUNTIFS('Door Schedule'!$T$8:$T$57,SUBSTITUTE(SUBSTITUTE(SUBSTITUTE(Q19,"~","~~"),"*","~*"),"?","~?"),'Door Schedule'!$O$8:$O$57,SUBSTITUTE(SUBSTITUTE(SUBSTITUTE(D19,"~","~~"),"*","~*"),"?","~?"),'Door Schedule'!$P$8:$P$57,"&lt;&gt;"&amp;SUBSTITUTE(SUBSTITUTE(SUBSTITUTE(E19,"~","~~"),"*","~*"),"?","~?"))&gt;0),"Current drawing revision differs: review; ",""))</x:f>
      </x:c>
      <x:c r="P19" s="15" t="str">
        <x:f>IF(A19="","",UPPER(TRIM(A19&amp;"")))</x:f>
      </x:c>
      <x:c r="Q19" s="15" t="str">
        <x:f>IF(B19="","",UPPER(TRIM(B19&amp;"")))</x:f>
      </x:c>
    </x:row>
    <x:row r="20" ht="27" customHeight="1">
      <x:c r="A20" s="13"/>
      <x:c r="B20" s="13"/>
      <x:c r="C20" s="13"/>
      <x:c r="D20" s="13"/>
      <x:c r="E20" s="13"/>
      <x:c r="F20" s="18"/>
      <x:c r="G20" s="13"/>
      <x:c r="H20" s="13"/>
      <x:c r="I20" s="18"/>
      <x:c r="J20" s="13"/>
      <x:c r="K20" s="13"/>
      <x:c r="L20" s="13"/>
      <x:c r="M20" s="18"/>
      <x:c r="N20" s="13"/>
      <x:c r="O20" s="15" t="str">
        <x:f>IF(COUNTA(A20:N20)=0,"",IF(P20="","Missing record ID; ","")&amp;IF(AND(P20&lt;&gt;"",COUNTIFS('Approval Log'!$P$8:$P$57,SUBSTITUTE(SUBSTITUTE(SUBSTITUTE(P20,"~","~~"),"*","~*"),"?","~?"))&gt;1),"Duplicate record ID; ","")&amp;IF(Q20="","Missing Door ID; ","")&amp;IF(AND(Q20&lt;&gt;"",COUNTIFS('Door Schedule'!$T$8:$T$57,SUBSTITUTE(SUBSTITUTE(SUBSTITUTE(Q20,"~","~~"),"*","~*"),"?","~?"))=0),"Unknown Door ID; ","")&amp;IF(AND(Q20&lt;&gt;"",COUNTIFS('Door Schedule'!$T$8:$T$57,SUBSTITUTE(SUBSTITUTE(SUBSTITUTE(Q20,"~","~~"),"*","~*"),"?","~?"))&gt;1),"Door ID duplicated in main sheet; ","")&amp;IF(OR(C20="",D20="",E20="",F20="",G20="",H20=""),"Check type/document/revision/submission/reviewer/decision; ","")&amp;IF(AND(H20&lt;&gt;"",H20&lt;&gt;"Pending",I20=""),"Missing decision date; ","")&amp;IF(OR(AND(F20&lt;&gt;"",NOT(ISNUMBER(F20))),AND(I20&lt;&gt;"",NOT(ISNUMBER(I20))),AND(M20&lt;&gt;"",NOT(ISNUMBER(M20)))),"Use date values; ","")&amp;IF(AND(K20="Authorized release",OR(L20="",M20="",N20="")),"Release entry lacks authority/date/basis; ","")&amp;IF(AND(K20="Authorized release",OR(I20="",H20="Pending",H20="Revise and resubmit",H20="Rejected",H20="Withdrawn")),"Review decision and release conflict; ","")&amp;IF(AND(Q20&lt;&gt;"",D20&lt;&gt;"",E20&lt;&gt;"",COUNTIFS('Door Schedule'!$T$8:$T$57,SUBSTITUTE(SUBSTITUTE(SUBSTITUTE(Q20,"~","~~"),"*","~*"),"?","~?"),'Door Schedule'!$O$8:$O$57,SUBSTITUTE(SUBSTITUTE(SUBSTITUTE(D20,"~","~~"),"*","~*"),"?","~?"),'Door Schedule'!$P$8:$P$57,"&lt;&gt;"&amp;SUBSTITUTE(SUBSTITUTE(SUBSTITUTE(E20,"~","~~"),"*","~*"),"?","~?"))&gt;0),"Current drawing revision differs: review; ",""))</x:f>
      </x:c>
      <x:c r="P20" s="15" t="str">
        <x:f>IF(A20="","",UPPER(TRIM(A20&amp;"")))</x:f>
      </x:c>
      <x:c r="Q20" s="15" t="str">
        <x:f>IF(B20="","",UPPER(TRIM(B20&amp;"")))</x:f>
      </x:c>
    </x:row>
    <x:row r="21" ht="27" customHeight="1">
      <x:c r="A21" s="13"/>
      <x:c r="B21" s="13"/>
      <x:c r="C21" s="13"/>
      <x:c r="D21" s="13"/>
      <x:c r="E21" s="13"/>
      <x:c r="F21" s="18"/>
      <x:c r="G21" s="13"/>
      <x:c r="H21" s="13"/>
      <x:c r="I21" s="18"/>
      <x:c r="J21" s="13"/>
      <x:c r="K21" s="13"/>
      <x:c r="L21" s="13"/>
      <x:c r="M21" s="18"/>
      <x:c r="N21" s="13"/>
      <x:c r="O21" s="15" t="str">
        <x:f>IF(COUNTA(A21:N21)=0,"",IF(P21="","Missing record ID; ","")&amp;IF(AND(P21&lt;&gt;"",COUNTIFS('Approval Log'!$P$8:$P$57,SUBSTITUTE(SUBSTITUTE(SUBSTITUTE(P21,"~","~~"),"*","~*"),"?","~?"))&gt;1),"Duplicate record ID; ","")&amp;IF(Q21="","Missing Door ID; ","")&amp;IF(AND(Q21&lt;&gt;"",COUNTIFS('Door Schedule'!$T$8:$T$57,SUBSTITUTE(SUBSTITUTE(SUBSTITUTE(Q21,"~","~~"),"*","~*"),"?","~?"))=0),"Unknown Door ID; ","")&amp;IF(AND(Q21&lt;&gt;"",COUNTIFS('Door Schedule'!$T$8:$T$57,SUBSTITUTE(SUBSTITUTE(SUBSTITUTE(Q21,"~","~~"),"*","~*"),"?","~?"))&gt;1),"Door ID duplicated in main sheet; ","")&amp;IF(OR(C21="",D21="",E21="",F21="",G21="",H21=""),"Check type/document/revision/submission/reviewer/decision; ","")&amp;IF(AND(H21&lt;&gt;"",H21&lt;&gt;"Pending",I21=""),"Missing decision date; ","")&amp;IF(OR(AND(F21&lt;&gt;"",NOT(ISNUMBER(F21))),AND(I21&lt;&gt;"",NOT(ISNUMBER(I21))),AND(M21&lt;&gt;"",NOT(ISNUMBER(M21)))),"Use date values; ","")&amp;IF(AND(K21="Authorized release",OR(L21="",M21="",N21="")),"Release entry lacks authority/date/basis; ","")&amp;IF(AND(K21="Authorized release",OR(I21="",H21="Pending",H21="Revise and resubmit",H21="Rejected",H21="Withdrawn")),"Review decision and release conflict; ","")&amp;IF(AND(Q21&lt;&gt;"",D21&lt;&gt;"",E21&lt;&gt;"",COUNTIFS('Door Schedule'!$T$8:$T$57,SUBSTITUTE(SUBSTITUTE(SUBSTITUTE(Q21,"~","~~"),"*","~*"),"?","~?"),'Door Schedule'!$O$8:$O$57,SUBSTITUTE(SUBSTITUTE(SUBSTITUTE(D21,"~","~~"),"*","~*"),"?","~?"),'Door Schedule'!$P$8:$P$57,"&lt;&gt;"&amp;SUBSTITUTE(SUBSTITUTE(SUBSTITUTE(E21,"~","~~"),"*","~*"),"?","~?"))&gt;0),"Current drawing revision differs: review; ",""))</x:f>
      </x:c>
      <x:c r="P21" s="15" t="str">
        <x:f>IF(A21="","",UPPER(TRIM(A21&amp;"")))</x:f>
      </x:c>
      <x:c r="Q21" s="15" t="str">
        <x:f>IF(B21="","",UPPER(TRIM(B21&amp;"")))</x:f>
      </x:c>
    </x:row>
    <x:row r="22" ht="27" customHeight="1">
      <x:c r="A22" s="13"/>
      <x:c r="B22" s="13"/>
      <x:c r="C22" s="13"/>
      <x:c r="D22" s="13"/>
      <x:c r="E22" s="13"/>
      <x:c r="F22" s="18"/>
      <x:c r="G22" s="13"/>
      <x:c r="H22" s="13"/>
      <x:c r="I22" s="18"/>
      <x:c r="J22" s="13"/>
      <x:c r="K22" s="13"/>
      <x:c r="L22" s="13"/>
      <x:c r="M22" s="18"/>
      <x:c r="N22" s="13"/>
      <x:c r="O22" s="15" t="str">
        <x:f>IF(COUNTA(A22:N22)=0,"",IF(P22="","Missing record ID; ","")&amp;IF(AND(P22&lt;&gt;"",COUNTIFS('Approval Log'!$P$8:$P$57,SUBSTITUTE(SUBSTITUTE(SUBSTITUTE(P22,"~","~~"),"*","~*"),"?","~?"))&gt;1),"Duplicate record ID; ","")&amp;IF(Q22="","Missing Door ID; ","")&amp;IF(AND(Q22&lt;&gt;"",COUNTIFS('Door Schedule'!$T$8:$T$57,SUBSTITUTE(SUBSTITUTE(SUBSTITUTE(Q22,"~","~~"),"*","~*"),"?","~?"))=0),"Unknown Door ID; ","")&amp;IF(AND(Q22&lt;&gt;"",COUNTIFS('Door Schedule'!$T$8:$T$57,SUBSTITUTE(SUBSTITUTE(SUBSTITUTE(Q22,"~","~~"),"*","~*"),"?","~?"))&gt;1),"Door ID duplicated in main sheet; ","")&amp;IF(OR(C22="",D22="",E22="",F22="",G22="",H22=""),"Check type/document/revision/submission/reviewer/decision; ","")&amp;IF(AND(H22&lt;&gt;"",H22&lt;&gt;"Pending",I22=""),"Missing decision date; ","")&amp;IF(OR(AND(F22&lt;&gt;"",NOT(ISNUMBER(F22))),AND(I22&lt;&gt;"",NOT(ISNUMBER(I22))),AND(M22&lt;&gt;"",NOT(ISNUMBER(M22)))),"Use date values; ","")&amp;IF(AND(K22="Authorized release",OR(L22="",M22="",N22="")),"Release entry lacks authority/date/basis; ","")&amp;IF(AND(K22="Authorized release",OR(I22="",H22="Pending",H22="Revise and resubmit",H22="Rejected",H22="Withdrawn")),"Review decision and release conflict; ","")&amp;IF(AND(Q22&lt;&gt;"",D22&lt;&gt;"",E22&lt;&gt;"",COUNTIFS('Door Schedule'!$T$8:$T$57,SUBSTITUTE(SUBSTITUTE(SUBSTITUTE(Q22,"~","~~"),"*","~*"),"?","~?"),'Door Schedule'!$O$8:$O$57,SUBSTITUTE(SUBSTITUTE(SUBSTITUTE(D22,"~","~~"),"*","~*"),"?","~?"),'Door Schedule'!$P$8:$P$57,"&lt;&gt;"&amp;SUBSTITUTE(SUBSTITUTE(SUBSTITUTE(E22,"~","~~"),"*","~*"),"?","~?"))&gt;0),"Current drawing revision differs: review; ",""))</x:f>
      </x:c>
      <x:c r="P22" s="15" t="str">
        <x:f>IF(A22="","",UPPER(TRIM(A22&amp;"")))</x:f>
      </x:c>
      <x:c r="Q22" s="15" t="str">
        <x:f>IF(B22="","",UPPER(TRIM(B22&amp;"")))</x:f>
      </x:c>
    </x:row>
    <x:row r="23" ht="27" customHeight="1">
      <x:c r="A23" s="13"/>
      <x:c r="B23" s="13"/>
      <x:c r="C23" s="13"/>
      <x:c r="D23" s="13"/>
      <x:c r="E23" s="13"/>
      <x:c r="F23" s="18"/>
      <x:c r="G23" s="13"/>
      <x:c r="H23" s="13"/>
      <x:c r="I23" s="18"/>
      <x:c r="J23" s="13"/>
      <x:c r="K23" s="13"/>
      <x:c r="L23" s="13"/>
      <x:c r="M23" s="18"/>
      <x:c r="N23" s="13"/>
      <x:c r="O23" s="15" t="str">
        <x:f>IF(COUNTA(A23:N23)=0,"",IF(P23="","Missing record ID; ","")&amp;IF(AND(P23&lt;&gt;"",COUNTIFS('Approval Log'!$P$8:$P$57,SUBSTITUTE(SUBSTITUTE(SUBSTITUTE(P23,"~","~~"),"*","~*"),"?","~?"))&gt;1),"Duplicate record ID; ","")&amp;IF(Q23="","Missing Door ID; ","")&amp;IF(AND(Q23&lt;&gt;"",COUNTIFS('Door Schedule'!$T$8:$T$57,SUBSTITUTE(SUBSTITUTE(SUBSTITUTE(Q23,"~","~~"),"*","~*"),"?","~?"))=0),"Unknown Door ID; ","")&amp;IF(AND(Q23&lt;&gt;"",COUNTIFS('Door Schedule'!$T$8:$T$57,SUBSTITUTE(SUBSTITUTE(SUBSTITUTE(Q23,"~","~~"),"*","~*"),"?","~?"))&gt;1),"Door ID duplicated in main sheet; ","")&amp;IF(OR(C23="",D23="",E23="",F23="",G23="",H23=""),"Check type/document/revision/submission/reviewer/decision; ","")&amp;IF(AND(H23&lt;&gt;"",H23&lt;&gt;"Pending",I23=""),"Missing decision date; ","")&amp;IF(OR(AND(F23&lt;&gt;"",NOT(ISNUMBER(F23))),AND(I23&lt;&gt;"",NOT(ISNUMBER(I23))),AND(M23&lt;&gt;"",NOT(ISNUMBER(M23)))),"Use date values; ","")&amp;IF(AND(K23="Authorized release",OR(L23="",M23="",N23="")),"Release entry lacks authority/date/basis; ","")&amp;IF(AND(K23="Authorized release",OR(I23="",H23="Pending",H23="Revise and resubmit",H23="Rejected",H23="Withdrawn")),"Review decision and release conflict; ","")&amp;IF(AND(Q23&lt;&gt;"",D23&lt;&gt;"",E23&lt;&gt;"",COUNTIFS('Door Schedule'!$T$8:$T$57,SUBSTITUTE(SUBSTITUTE(SUBSTITUTE(Q23,"~","~~"),"*","~*"),"?","~?"),'Door Schedule'!$O$8:$O$57,SUBSTITUTE(SUBSTITUTE(SUBSTITUTE(D23,"~","~~"),"*","~*"),"?","~?"),'Door Schedule'!$P$8:$P$57,"&lt;&gt;"&amp;SUBSTITUTE(SUBSTITUTE(SUBSTITUTE(E23,"~","~~"),"*","~*"),"?","~?"))&gt;0),"Current drawing revision differs: review; ",""))</x:f>
      </x:c>
      <x:c r="P23" s="15" t="str">
        <x:f>IF(A23="","",UPPER(TRIM(A23&amp;"")))</x:f>
      </x:c>
      <x:c r="Q23" s="15" t="str">
        <x:f>IF(B23="","",UPPER(TRIM(B23&amp;"")))</x:f>
      </x:c>
    </x:row>
    <x:row r="24" ht="27" customHeight="1">
      <x:c r="A24" s="13"/>
      <x:c r="B24" s="13"/>
      <x:c r="C24" s="13"/>
      <x:c r="D24" s="13"/>
      <x:c r="E24" s="13"/>
      <x:c r="F24" s="18"/>
      <x:c r="G24" s="13"/>
      <x:c r="H24" s="13"/>
      <x:c r="I24" s="18"/>
      <x:c r="J24" s="13"/>
      <x:c r="K24" s="13"/>
      <x:c r="L24" s="13"/>
      <x:c r="M24" s="18"/>
      <x:c r="N24" s="13"/>
      <x:c r="O24" s="15" t="str">
        <x:f>IF(COUNTA(A24:N24)=0,"",IF(P24="","Missing record ID; ","")&amp;IF(AND(P24&lt;&gt;"",COUNTIFS('Approval Log'!$P$8:$P$57,SUBSTITUTE(SUBSTITUTE(SUBSTITUTE(P24,"~","~~"),"*","~*"),"?","~?"))&gt;1),"Duplicate record ID; ","")&amp;IF(Q24="","Missing Door ID; ","")&amp;IF(AND(Q24&lt;&gt;"",COUNTIFS('Door Schedule'!$T$8:$T$57,SUBSTITUTE(SUBSTITUTE(SUBSTITUTE(Q24,"~","~~"),"*","~*"),"?","~?"))=0),"Unknown Door ID; ","")&amp;IF(AND(Q24&lt;&gt;"",COUNTIFS('Door Schedule'!$T$8:$T$57,SUBSTITUTE(SUBSTITUTE(SUBSTITUTE(Q24,"~","~~"),"*","~*"),"?","~?"))&gt;1),"Door ID duplicated in main sheet; ","")&amp;IF(OR(C24="",D24="",E24="",F24="",G24="",H24=""),"Check type/document/revision/submission/reviewer/decision; ","")&amp;IF(AND(H24&lt;&gt;"",H24&lt;&gt;"Pending",I24=""),"Missing decision date; ","")&amp;IF(OR(AND(F24&lt;&gt;"",NOT(ISNUMBER(F24))),AND(I24&lt;&gt;"",NOT(ISNUMBER(I24))),AND(M24&lt;&gt;"",NOT(ISNUMBER(M24)))),"Use date values; ","")&amp;IF(AND(K24="Authorized release",OR(L24="",M24="",N24="")),"Release entry lacks authority/date/basis; ","")&amp;IF(AND(K24="Authorized release",OR(I24="",H24="Pending",H24="Revise and resubmit",H24="Rejected",H24="Withdrawn")),"Review decision and release conflict; ","")&amp;IF(AND(Q24&lt;&gt;"",D24&lt;&gt;"",E24&lt;&gt;"",COUNTIFS('Door Schedule'!$T$8:$T$57,SUBSTITUTE(SUBSTITUTE(SUBSTITUTE(Q24,"~","~~"),"*","~*"),"?","~?"),'Door Schedule'!$O$8:$O$57,SUBSTITUTE(SUBSTITUTE(SUBSTITUTE(D24,"~","~~"),"*","~*"),"?","~?"),'Door Schedule'!$P$8:$P$57,"&lt;&gt;"&amp;SUBSTITUTE(SUBSTITUTE(SUBSTITUTE(E24,"~","~~"),"*","~*"),"?","~?"))&gt;0),"Current drawing revision differs: review; ",""))</x:f>
      </x:c>
      <x:c r="P24" s="15" t="str">
        <x:f>IF(A24="","",UPPER(TRIM(A24&amp;"")))</x:f>
      </x:c>
      <x:c r="Q24" s="15" t="str">
        <x:f>IF(B24="","",UPPER(TRIM(B24&amp;"")))</x:f>
      </x:c>
    </x:row>
    <x:row r="25" ht="27" customHeight="1">
      <x:c r="A25" s="13"/>
      <x:c r="B25" s="13"/>
      <x:c r="C25" s="13"/>
      <x:c r="D25" s="13"/>
      <x:c r="E25" s="13"/>
      <x:c r="F25" s="18"/>
      <x:c r="G25" s="13"/>
      <x:c r="H25" s="13"/>
      <x:c r="I25" s="18"/>
      <x:c r="J25" s="13"/>
      <x:c r="K25" s="13"/>
      <x:c r="L25" s="13"/>
      <x:c r="M25" s="18"/>
      <x:c r="N25" s="13"/>
      <x:c r="O25" s="15" t="str">
        <x:f>IF(COUNTA(A25:N25)=0,"",IF(P25="","Missing record ID; ","")&amp;IF(AND(P25&lt;&gt;"",COUNTIFS('Approval Log'!$P$8:$P$57,SUBSTITUTE(SUBSTITUTE(SUBSTITUTE(P25,"~","~~"),"*","~*"),"?","~?"))&gt;1),"Duplicate record ID; ","")&amp;IF(Q25="","Missing Door ID; ","")&amp;IF(AND(Q25&lt;&gt;"",COUNTIFS('Door Schedule'!$T$8:$T$57,SUBSTITUTE(SUBSTITUTE(SUBSTITUTE(Q25,"~","~~"),"*","~*"),"?","~?"))=0),"Unknown Door ID; ","")&amp;IF(AND(Q25&lt;&gt;"",COUNTIFS('Door Schedule'!$T$8:$T$57,SUBSTITUTE(SUBSTITUTE(SUBSTITUTE(Q25,"~","~~"),"*","~*"),"?","~?"))&gt;1),"Door ID duplicated in main sheet; ","")&amp;IF(OR(C25="",D25="",E25="",F25="",G25="",H25=""),"Check type/document/revision/submission/reviewer/decision; ","")&amp;IF(AND(H25&lt;&gt;"",H25&lt;&gt;"Pending",I25=""),"Missing decision date; ","")&amp;IF(OR(AND(F25&lt;&gt;"",NOT(ISNUMBER(F25))),AND(I25&lt;&gt;"",NOT(ISNUMBER(I25))),AND(M25&lt;&gt;"",NOT(ISNUMBER(M25)))),"Use date values; ","")&amp;IF(AND(K25="Authorized release",OR(L25="",M25="",N25="")),"Release entry lacks authority/date/basis; ","")&amp;IF(AND(K25="Authorized release",OR(I25="",H25="Pending",H25="Revise and resubmit",H25="Rejected",H25="Withdrawn")),"Review decision and release conflict; ","")&amp;IF(AND(Q25&lt;&gt;"",D25&lt;&gt;"",E25&lt;&gt;"",COUNTIFS('Door Schedule'!$T$8:$T$57,SUBSTITUTE(SUBSTITUTE(SUBSTITUTE(Q25,"~","~~"),"*","~*"),"?","~?"),'Door Schedule'!$O$8:$O$57,SUBSTITUTE(SUBSTITUTE(SUBSTITUTE(D25,"~","~~"),"*","~*"),"?","~?"),'Door Schedule'!$P$8:$P$57,"&lt;&gt;"&amp;SUBSTITUTE(SUBSTITUTE(SUBSTITUTE(E25,"~","~~"),"*","~*"),"?","~?"))&gt;0),"Current drawing revision differs: review; ",""))</x:f>
      </x:c>
      <x:c r="P25" s="15" t="str">
        <x:f>IF(A25="","",UPPER(TRIM(A25&amp;"")))</x:f>
      </x:c>
      <x:c r="Q25" s="15" t="str">
        <x:f>IF(B25="","",UPPER(TRIM(B25&amp;"")))</x:f>
      </x:c>
    </x:row>
    <x:row r="26" ht="27" customHeight="1">
      <x:c r="A26" s="13"/>
      <x:c r="B26" s="13"/>
      <x:c r="C26" s="13"/>
      <x:c r="D26" s="13"/>
      <x:c r="E26" s="13"/>
      <x:c r="F26" s="18"/>
      <x:c r="G26" s="13"/>
      <x:c r="H26" s="13"/>
      <x:c r="I26" s="18"/>
      <x:c r="J26" s="13"/>
      <x:c r="K26" s="13"/>
      <x:c r="L26" s="13"/>
      <x:c r="M26" s="18"/>
      <x:c r="N26" s="13"/>
      <x:c r="O26" s="15" t="str">
        <x:f>IF(COUNTA(A26:N26)=0,"",IF(P26="","Missing record ID; ","")&amp;IF(AND(P26&lt;&gt;"",COUNTIFS('Approval Log'!$P$8:$P$57,SUBSTITUTE(SUBSTITUTE(SUBSTITUTE(P26,"~","~~"),"*","~*"),"?","~?"))&gt;1),"Duplicate record ID; ","")&amp;IF(Q26="","Missing Door ID; ","")&amp;IF(AND(Q26&lt;&gt;"",COUNTIFS('Door Schedule'!$T$8:$T$57,SUBSTITUTE(SUBSTITUTE(SUBSTITUTE(Q26,"~","~~"),"*","~*"),"?","~?"))=0),"Unknown Door ID; ","")&amp;IF(AND(Q26&lt;&gt;"",COUNTIFS('Door Schedule'!$T$8:$T$57,SUBSTITUTE(SUBSTITUTE(SUBSTITUTE(Q26,"~","~~"),"*","~*"),"?","~?"))&gt;1),"Door ID duplicated in main sheet; ","")&amp;IF(OR(C26="",D26="",E26="",F26="",G26="",H26=""),"Check type/document/revision/submission/reviewer/decision; ","")&amp;IF(AND(H26&lt;&gt;"",H26&lt;&gt;"Pending",I26=""),"Missing decision date; ","")&amp;IF(OR(AND(F26&lt;&gt;"",NOT(ISNUMBER(F26))),AND(I26&lt;&gt;"",NOT(ISNUMBER(I26))),AND(M26&lt;&gt;"",NOT(ISNUMBER(M26)))),"Use date values; ","")&amp;IF(AND(K26="Authorized release",OR(L26="",M26="",N26="")),"Release entry lacks authority/date/basis; ","")&amp;IF(AND(K26="Authorized release",OR(I26="",H26="Pending",H26="Revise and resubmit",H26="Rejected",H26="Withdrawn")),"Review decision and release conflict; ","")&amp;IF(AND(Q26&lt;&gt;"",D26&lt;&gt;"",E26&lt;&gt;"",COUNTIFS('Door Schedule'!$T$8:$T$57,SUBSTITUTE(SUBSTITUTE(SUBSTITUTE(Q26,"~","~~"),"*","~*"),"?","~?"),'Door Schedule'!$O$8:$O$57,SUBSTITUTE(SUBSTITUTE(SUBSTITUTE(D26,"~","~~"),"*","~*"),"?","~?"),'Door Schedule'!$P$8:$P$57,"&lt;&gt;"&amp;SUBSTITUTE(SUBSTITUTE(SUBSTITUTE(E26,"~","~~"),"*","~*"),"?","~?"))&gt;0),"Current drawing revision differs: review; ",""))</x:f>
      </x:c>
      <x:c r="P26" s="15" t="str">
        <x:f>IF(A26="","",UPPER(TRIM(A26&amp;"")))</x:f>
      </x:c>
      <x:c r="Q26" s="15" t="str">
        <x:f>IF(B26="","",UPPER(TRIM(B26&amp;"")))</x:f>
      </x:c>
    </x:row>
    <x:row r="27" ht="27" customHeight="1">
      <x:c r="A27" s="13"/>
      <x:c r="B27" s="13"/>
      <x:c r="C27" s="13"/>
      <x:c r="D27" s="13"/>
      <x:c r="E27" s="13"/>
      <x:c r="F27" s="18"/>
      <x:c r="G27" s="13"/>
      <x:c r="H27" s="13"/>
      <x:c r="I27" s="18"/>
      <x:c r="J27" s="13"/>
      <x:c r="K27" s="13"/>
      <x:c r="L27" s="13"/>
      <x:c r="M27" s="18"/>
      <x:c r="N27" s="13"/>
      <x:c r="O27" s="15" t="str">
        <x:f>IF(COUNTA(A27:N27)=0,"",IF(P27="","Missing record ID; ","")&amp;IF(AND(P27&lt;&gt;"",COUNTIFS('Approval Log'!$P$8:$P$57,SUBSTITUTE(SUBSTITUTE(SUBSTITUTE(P27,"~","~~"),"*","~*"),"?","~?"))&gt;1),"Duplicate record ID; ","")&amp;IF(Q27="","Missing Door ID; ","")&amp;IF(AND(Q27&lt;&gt;"",COUNTIFS('Door Schedule'!$T$8:$T$57,SUBSTITUTE(SUBSTITUTE(SUBSTITUTE(Q27,"~","~~"),"*","~*"),"?","~?"))=0),"Unknown Door ID; ","")&amp;IF(AND(Q27&lt;&gt;"",COUNTIFS('Door Schedule'!$T$8:$T$57,SUBSTITUTE(SUBSTITUTE(SUBSTITUTE(Q27,"~","~~"),"*","~*"),"?","~?"))&gt;1),"Door ID duplicated in main sheet; ","")&amp;IF(OR(C27="",D27="",E27="",F27="",G27="",H27=""),"Check type/document/revision/submission/reviewer/decision; ","")&amp;IF(AND(H27&lt;&gt;"",H27&lt;&gt;"Pending",I27=""),"Missing decision date; ","")&amp;IF(OR(AND(F27&lt;&gt;"",NOT(ISNUMBER(F27))),AND(I27&lt;&gt;"",NOT(ISNUMBER(I27))),AND(M27&lt;&gt;"",NOT(ISNUMBER(M27)))),"Use date values; ","")&amp;IF(AND(K27="Authorized release",OR(L27="",M27="",N27="")),"Release entry lacks authority/date/basis; ","")&amp;IF(AND(K27="Authorized release",OR(I27="",H27="Pending",H27="Revise and resubmit",H27="Rejected",H27="Withdrawn")),"Review decision and release conflict; ","")&amp;IF(AND(Q27&lt;&gt;"",D27&lt;&gt;"",E27&lt;&gt;"",COUNTIFS('Door Schedule'!$T$8:$T$57,SUBSTITUTE(SUBSTITUTE(SUBSTITUTE(Q27,"~","~~"),"*","~*"),"?","~?"),'Door Schedule'!$O$8:$O$57,SUBSTITUTE(SUBSTITUTE(SUBSTITUTE(D27,"~","~~"),"*","~*"),"?","~?"),'Door Schedule'!$P$8:$P$57,"&lt;&gt;"&amp;SUBSTITUTE(SUBSTITUTE(SUBSTITUTE(E27,"~","~~"),"*","~*"),"?","~?"))&gt;0),"Current drawing revision differs: review; ",""))</x:f>
      </x:c>
      <x:c r="P27" s="15" t="str">
        <x:f>IF(A27="","",UPPER(TRIM(A27&amp;"")))</x:f>
      </x:c>
      <x:c r="Q27" s="15" t="str">
        <x:f>IF(B27="","",UPPER(TRIM(B27&amp;"")))</x:f>
      </x:c>
    </x:row>
    <x:row r="28" ht="27" customHeight="1">
      <x:c r="A28" s="13"/>
      <x:c r="B28" s="13"/>
      <x:c r="C28" s="13"/>
      <x:c r="D28" s="13"/>
      <x:c r="E28" s="13"/>
      <x:c r="F28" s="18"/>
      <x:c r="G28" s="13"/>
      <x:c r="H28" s="13"/>
      <x:c r="I28" s="18"/>
      <x:c r="J28" s="13"/>
      <x:c r="K28" s="13"/>
      <x:c r="L28" s="13"/>
      <x:c r="M28" s="18"/>
      <x:c r="N28" s="13"/>
      <x:c r="O28" s="15" t="str">
        <x:f>IF(COUNTA(A28:N28)=0,"",IF(P28="","Missing record ID; ","")&amp;IF(AND(P28&lt;&gt;"",COUNTIFS('Approval Log'!$P$8:$P$57,SUBSTITUTE(SUBSTITUTE(SUBSTITUTE(P28,"~","~~"),"*","~*"),"?","~?"))&gt;1),"Duplicate record ID; ","")&amp;IF(Q28="","Missing Door ID; ","")&amp;IF(AND(Q28&lt;&gt;"",COUNTIFS('Door Schedule'!$T$8:$T$57,SUBSTITUTE(SUBSTITUTE(SUBSTITUTE(Q28,"~","~~"),"*","~*"),"?","~?"))=0),"Unknown Door ID; ","")&amp;IF(AND(Q28&lt;&gt;"",COUNTIFS('Door Schedule'!$T$8:$T$57,SUBSTITUTE(SUBSTITUTE(SUBSTITUTE(Q28,"~","~~"),"*","~*"),"?","~?"))&gt;1),"Door ID duplicated in main sheet; ","")&amp;IF(OR(C28="",D28="",E28="",F28="",G28="",H28=""),"Check type/document/revision/submission/reviewer/decision; ","")&amp;IF(AND(H28&lt;&gt;"",H28&lt;&gt;"Pending",I28=""),"Missing decision date; ","")&amp;IF(OR(AND(F28&lt;&gt;"",NOT(ISNUMBER(F28))),AND(I28&lt;&gt;"",NOT(ISNUMBER(I28))),AND(M28&lt;&gt;"",NOT(ISNUMBER(M28)))),"Use date values; ","")&amp;IF(AND(K28="Authorized release",OR(L28="",M28="",N28="")),"Release entry lacks authority/date/basis; ","")&amp;IF(AND(K28="Authorized release",OR(I28="",H28="Pending",H28="Revise and resubmit",H28="Rejected",H28="Withdrawn")),"Review decision and release conflict; ","")&amp;IF(AND(Q28&lt;&gt;"",D28&lt;&gt;"",E28&lt;&gt;"",COUNTIFS('Door Schedule'!$T$8:$T$57,SUBSTITUTE(SUBSTITUTE(SUBSTITUTE(Q28,"~","~~"),"*","~*"),"?","~?"),'Door Schedule'!$O$8:$O$57,SUBSTITUTE(SUBSTITUTE(SUBSTITUTE(D28,"~","~~"),"*","~*"),"?","~?"),'Door Schedule'!$P$8:$P$57,"&lt;&gt;"&amp;SUBSTITUTE(SUBSTITUTE(SUBSTITUTE(E28,"~","~~"),"*","~*"),"?","~?"))&gt;0),"Current drawing revision differs: review; ",""))</x:f>
      </x:c>
      <x:c r="P28" s="15" t="str">
        <x:f>IF(A28="","",UPPER(TRIM(A28&amp;"")))</x:f>
      </x:c>
      <x:c r="Q28" s="15" t="str">
        <x:f>IF(B28="","",UPPER(TRIM(B28&amp;"")))</x:f>
      </x:c>
    </x:row>
    <x:row r="29" ht="27" customHeight="1">
      <x:c r="A29" s="13"/>
      <x:c r="B29" s="13"/>
      <x:c r="C29" s="13"/>
      <x:c r="D29" s="13"/>
      <x:c r="E29" s="13"/>
      <x:c r="F29" s="18"/>
      <x:c r="G29" s="13"/>
      <x:c r="H29" s="13"/>
      <x:c r="I29" s="18"/>
      <x:c r="J29" s="13"/>
      <x:c r="K29" s="13"/>
      <x:c r="L29" s="13"/>
      <x:c r="M29" s="18"/>
      <x:c r="N29" s="13"/>
      <x:c r="O29" s="15" t="str">
        <x:f>IF(COUNTA(A29:N29)=0,"",IF(P29="","Missing record ID; ","")&amp;IF(AND(P29&lt;&gt;"",COUNTIFS('Approval Log'!$P$8:$P$57,SUBSTITUTE(SUBSTITUTE(SUBSTITUTE(P29,"~","~~"),"*","~*"),"?","~?"))&gt;1),"Duplicate record ID; ","")&amp;IF(Q29="","Missing Door ID; ","")&amp;IF(AND(Q29&lt;&gt;"",COUNTIFS('Door Schedule'!$T$8:$T$57,SUBSTITUTE(SUBSTITUTE(SUBSTITUTE(Q29,"~","~~"),"*","~*"),"?","~?"))=0),"Unknown Door ID; ","")&amp;IF(AND(Q29&lt;&gt;"",COUNTIFS('Door Schedule'!$T$8:$T$57,SUBSTITUTE(SUBSTITUTE(SUBSTITUTE(Q29,"~","~~"),"*","~*"),"?","~?"))&gt;1),"Door ID duplicated in main sheet; ","")&amp;IF(OR(C29="",D29="",E29="",F29="",G29="",H29=""),"Check type/document/revision/submission/reviewer/decision; ","")&amp;IF(AND(H29&lt;&gt;"",H29&lt;&gt;"Pending",I29=""),"Missing decision date; ","")&amp;IF(OR(AND(F29&lt;&gt;"",NOT(ISNUMBER(F29))),AND(I29&lt;&gt;"",NOT(ISNUMBER(I29))),AND(M29&lt;&gt;"",NOT(ISNUMBER(M29)))),"Use date values; ","")&amp;IF(AND(K29="Authorized release",OR(L29="",M29="",N29="")),"Release entry lacks authority/date/basis; ","")&amp;IF(AND(K29="Authorized release",OR(I29="",H29="Pending",H29="Revise and resubmit",H29="Rejected",H29="Withdrawn")),"Review decision and release conflict; ","")&amp;IF(AND(Q29&lt;&gt;"",D29&lt;&gt;"",E29&lt;&gt;"",COUNTIFS('Door Schedule'!$T$8:$T$57,SUBSTITUTE(SUBSTITUTE(SUBSTITUTE(Q29,"~","~~"),"*","~*"),"?","~?"),'Door Schedule'!$O$8:$O$57,SUBSTITUTE(SUBSTITUTE(SUBSTITUTE(D29,"~","~~"),"*","~*"),"?","~?"),'Door Schedule'!$P$8:$P$57,"&lt;&gt;"&amp;SUBSTITUTE(SUBSTITUTE(SUBSTITUTE(E29,"~","~~"),"*","~*"),"?","~?"))&gt;0),"Current drawing revision differs: review; ",""))</x:f>
      </x:c>
      <x:c r="P29" s="15" t="str">
        <x:f>IF(A29="","",UPPER(TRIM(A29&amp;"")))</x:f>
      </x:c>
      <x:c r="Q29" s="15" t="str">
        <x:f>IF(B29="","",UPPER(TRIM(B29&amp;"")))</x:f>
      </x:c>
    </x:row>
    <x:row r="30" ht="27" customHeight="1">
      <x:c r="A30" s="13"/>
      <x:c r="B30" s="13"/>
      <x:c r="C30" s="13"/>
      <x:c r="D30" s="13"/>
      <x:c r="E30" s="13"/>
      <x:c r="F30" s="18"/>
      <x:c r="G30" s="13"/>
      <x:c r="H30" s="13"/>
      <x:c r="I30" s="18"/>
      <x:c r="J30" s="13"/>
      <x:c r="K30" s="13"/>
      <x:c r="L30" s="13"/>
      <x:c r="M30" s="18"/>
      <x:c r="N30" s="13"/>
      <x:c r="O30" s="15" t="str">
        <x:f>IF(COUNTA(A30:N30)=0,"",IF(P30="","Missing record ID; ","")&amp;IF(AND(P30&lt;&gt;"",COUNTIFS('Approval Log'!$P$8:$P$57,SUBSTITUTE(SUBSTITUTE(SUBSTITUTE(P30,"~","~~"),"*","~*"),"?","~?"))&gt;1),"Duplicate record ID; ","")&amp;IF(Q30="","Missing Door ID; ","")&amp;IF(AND(Q30&lt;&gt;"",COUNTIFS('Door Schedule'!$T$8:$T$57,SUBSTITUTE(SUBSTITUTE(SUBSTITUTE(Q30,"~","~~"),"*","~*"),"?","~?"))=0),"Unknown Door ID; ","")&amp;IF(AND(Q30&lt;&gt;"",COUNTIFS('Door Schedule'!$T$8:$T$57,SUBSTITUTE(SUBSTITUTE(SUBSTITUTE(Q30,"~","~~"),"*","~*"),"?","~?"))&gt;1),"Door ID duplicated in main sheet; ","")&amp;IF(OR(C30="",D30="",E30="",F30="",G30="",H30=""),"Check type/document/revision/submission/reviewer/decision; ","")&amp;IF(AND(H30&lt;&gt;"",H30&lt;&gt;"Pending",I30=""),"Missing decision date; ","")&amp;IF(OR(AND(F30&lt;&gt;"",NOT(ISNUMBER(F30))),AND(I30&lt;&gt;"",NOT(ISNUMBER(I30))),AND(M30&lt;&gt;"",NOT(ISNUMBER(M30)))),"Use date values; ","")&amp;IF(AND(K30="Authorized release",OR(L30="",M30="",N30="")),"Release entry lacks authority/date/basis; ","")&amp;IF(AND(K30="Authorized release",OR(I30="",H30="Pending",H30="Revise and resubmit",H30="Rejected",H30="Withdrawn")),"Review decision and release conflict; ","")&amp;IF(AND(Q30&lt;&gt;"",D30&lt;&gt;"",E30&lt;&gt;"",COUNTIFS('Door Schedule'!$T$8:$T$57,SUBSTITUTE(SUBSTITUTE(SUBSTITUTE(Q30,"~","~~"),"*","~*"),"?","~?"),'Door Schedule'!$O$8:$O$57,SUBSTITUTE(SUBSTITUTE(SUBSTITUTE(D30,"~","~~"),"*","~*"),"?","~?"),'Door Schedule'!$P$8:$P$57,"&lt;&gt;"&amp;SUBSTITUTE(SUBSTITUTE(SUBSTITUTE(E30,"~","~~"),"*","~*"),"?","~?"))&gt;0),"Current drawing revision differs: review; ",""))</x:f>
      </x:c>
      <x:c r="P30" s="15" t="str">
        <x:f>IF(A30="","",UPPER(TRIM(A30&amp;"")))</x:f>
      </x:c>
      <x:c r="Q30" s="15" t="str">
        <x:f>IF(B30="","",UPPER(TRIM(B30&amp;"")))</x:f>
      </x:c>
    </x:row>
    <x:row r="31" ht="27" customHeight="1">
      <x:c r="A31" s="13"/>
      <x:c r="B31" s="13"/>
      <x:c r="C31" s="13"/>
      <x:c r="D31" s="13"/>
      <x:c r="E31" s="13"/>
      <x:c r="F31" s="18"/>
      <x:c r="G31" s="13"/>
      <x:c r="H31" s="13"/>
      <x:c r="I31" s="18"/>
      <x:c r="J31" s="13"/>
      <x:c r="K31" s="13"/>
      <x:c r="L31" s="13"/>
      <x:c r="M31" s="18"/>
      <x:c r="N31" s="13"/>
      <x:c r="O31" s="15" t="str">
        <x:f>IF(COUNTA(A31:N31)=0,"",IF(P31="","Missing record ID; ","")&amp;IF(AND(P31&lt;&gt;"",COUNTIFS('Approval Log'!$P$8:$P$57,SUBSTITUTE(SUBSTITUTE(SUBSTITUTE(P31,"~","~~"),"*","~*"),"?","~?"))&gt;1),"Duplicate record ID; ","")&amp;IF(Q31="","Missing Door ID; ","")&amp;IF(AND(Q31&lt;&gt;"",COUNTIFS('Door Schedule'!$T$8:$T$57,SUBSTITUTE(SUBSTITUTE(SUBSTITUTE(Q31,"~","~~"),"*","~*"),"?","~?"))=0),"Unknown Door ID; ","")&amp;IF(AND(Q31&lt;&gt;"",COUNTIFS('Door Schedule'!$T$8:$T$57,SUBSTITUTE(SUBSTITUTE(SUBSTITUTE(Q31,"~","~~"),"*","~*"),"?","~?"))&gt;1),"Door ID duplicated in main sheet; ","")&amp;IF(OR(C31="",D31="",E31="",F31="",G31="",H31=""),"Check type/document/revision/submission/reviewer/decision; ","")&amp;IF(AND(H31&lt;&gt;"",H31&lt;&gt;"Pending",I31=""),"Missing decision date; ","")&amp;IF(OR(AND(F31&lt;&gt;"",NOT(ISNUMBER(F31))),AND(I31&lt;&gt;"",NOT(ISNUMBER(I31))),AND(M31&lt;&gt;"",NOT(ISNUMBER(M31)))),"Use date values; ","")&amp;IF(AND(K31="Authorized release",OR(L31="",M31="",N31="")),"Release entry lacks authority/date/basis; ","")&amp;IF(AND(K31="Authorized release",OR(I31="",H31="Pending",H31="Revise and resubmit",H31="Rejected",H31="Withdrawn")),"Review decision and release conflict; ","")&amp;IF(AND(Q31&lt;&gt;"",D31&lt;&gt;"",E31&lt;&gt;"",COUNTIFS('Door Schedule'!$T$8:$T$57,SUBSTITUTE(SUBSTITUTE(SUBSTITUTE(Q31,"~","~~"),"*","~*"),"?","~?"),'Door Schedule'!$O$8:$O$57,SUBSTITUTE(SUBSTITUTE(SUBSTITUTE(D31,"~","~~"),"*","~*"),"?","~?"),'Door Schedule'!$P$8:$P$57,"&lt;&gt;"&amp;SUBSTITUTE(SUBSTITUTE(SUBSTITUTE(E31,"~","~~"),"*","~*"),"?","~?"))&gt;0),"Current drawing revision differs: review; ",""))</x:f>
      </x:c>
      <x:c r="P31" s="15" t="str">
        <x:f>IF(A31="","",UPPER(TRIM(A31&amp;"")))</x:f>
      </x:c>
      <x:c r="Q31" s="15" t="str">
        <x:f>IF(B31="","",UPPER(TRIM(B31&amp;"")))</x:f>
      </x:c>
    </x:row>
    <x:row r="32" ht="27" customHeight="1">
      <x:c r="A32" s="13"/>
      <x:c r="B32" s="13"/>
      <x:c r="C32" s="13"/>
      <x:c r="D32" s="13"/>
      <x:c r="E32" s="13"/>
      <x:c r="F32" s="18"/>
      <x:c r="G32" s="13"/>
      <x:c r="H32" s="13"/>
      <x:c r="I32" s="18"/>
      <x:c r="J32" s="13"/>
      <x:c r="K32" s="13"/>
      <x:c r="L32" s="13"/>
      <x:c r="M32" s="18"/>
      <x:c r="N32" s="13"/>
      <x:c r="O32" s="15" t="str">
        <x:f>IF(COUNTA(A32:N32)=0,"",IF(P32="","Missing record ID; ","")&amp;IF(AND(P32&lt;&gt;"",COUNTIFS('Approval Log'!$P$8:$P$57,SUBSTITUTE(SUBSTITUTE(SUBSTITUTE(P32,"~","~~"),"*","~*"),"?","~?"))&gt;1),"Duplicate record ID; ","")&amp;IF(Q32="","Missing Door ID; ","")&amp;IF(AND(Q32&lt;&gt;"",COUNTIFS('Door Schedule'!$T$8:$T$57,SUBSTITUTE(SUBSTITUTE(SUBSTITUTE(Q32,"~","~~"),"*","~*"),"?","~?"))=0),"Unknown Door ID; ","")&amp;IF(AND(Q32&lt;&gt;"",COUNTIFS('Door Schedule'!$T$8:$T$57,SUBSTITUTE(SUBSTITUTE(SUBSTITUTE(Q32,"~","~~"),"*","~*"),"?","~?"))&gt;1),"Door ID duplicated in main sheet; ","")&amp;IF(OR(C32="",D32="",E32="",F32="",G32="",H32=""),"Check type/document/revision/submission/reviewer/decision; ","")&amp;IF(AND(H32&lt;&gt;"",H32&lt;&gt;"Pending",I32=""),"Missing decision date; ","")&amp;IF(OR(AND(F32&lt;&gt;"",NOT(ISNUMBER(F32))),AND(I32&lt;&gt;"",NOT(ISNUMBER(I32))),AND(M32&lt;&gt;"",NOT(ISNUMBER(M32)))),"Use date values; ","")&amp;IF(AND(K32="Authorized release",OR(L32="",M32="",N32="")),"Release entry lacks authority/date/basis; ","")&amp;IF(AND(K32="Authorized release",OR(I32="",H32="Pending",H32="Revise and resubmit",H32="Rejected",H32="Withdrawn")),"Review decision and release conflict; ","")&amp;IF(AND(Q32&lt;&gt;"",D32&lt;&gt;"",E32&lt;&gt;"",COUNTIFS('Door Schedule'!$T$8:$T$57,SUBSTITUTE(SUBSTITUTE(SUBSTITUTE(Q32,"~","~~"),"*","~*"),"?","~?"),'Door Schedule'!$O$8:$O$57,SUBSTITUTE(SUBSTITUTE(SUBSTITUTE(D32,"~","~~"),"*","~*"),"?","~?"),'Door Schedule'!$P$8:$P$57,"&lt;&gt;"&amp;SUBSTITUTE(SUBSTITUTE(SUBSTITUTE(E32,"~","~~"),"*","~*"),"?","~?"))&gt;0),"Current drawing revision differs: review; ",""))</x:f>
      </x:c>
      <x:c r="P32" s="15" t="str">
        <x:f>IF(A32="","",UPPER(TRIM(A32&amp;"")))</x:f>
      </x:c>
      <x:c r="Q32" s="15" t="str">
        <x:f>IF(B32="","",UPPER(TRIM(B32&amp;"")))</x:f>
      </x:c>
    </x:row>
    <x:row r="33" ht="27" customHeight="1">
      <x:c r="A33" s="13"/>
      <x:c r="B33" s="13"/>
      <x:c r="C33" s="13"/>
      <x:c r="D33" s="13"/>
      <x:c r="E33" s="13"/>
      <x:c r="F33" s="18"/>
      <x:c r="G33" s="13"/>
      <x:c r="H33" s="13"/>
      <x:c r="I33" s="18"/>
      <x:c r="J33" s="13"/>
      <x:c r="K33" s="13"/>
      <x:c r="L33" s="13"/>
      <x:c r="M33" s="18"/>
      <x:c r="N33" s="13"/>
      <x:c r="O33" s="15" t="str">
        <x:f>IF(COUNTA(A33:N33)=0,"",IF(P33="","Missing record ID; ","")&amp;IF(AND(P33&lt;&gt;"",COUNTIFS('Approval Log'!$P$8:$P$57,SUBSTITUTE(SUBSTITUTE(SUBSTITUTE(P33,"~","~~"),"*","~*"),"?","~?"))&gt;1),"Duplicate record ID; ","")&amp;IF(Q33="","Missing Door ID; ","")&amp;IF(AND(Q33&lt;&gt;"",COUNTIFS('Door Schedule'!$T$8:$T$57,SUBSTITUTE(SUBSTITUTE(SUBSTITUTE(Q33,"~","~~"),"*","~*"),"?","~?"))=0),"Unknown Door ID; ","")&amp;IF(AND(Q33&lt;&gt;"",COUNTIFS('Door Schedule'!$T$8:$T$57,SUBSTITUTE(SUBSTITUTE(SUBSTITUTE(Q33,"~","~~"),"*","~*"),"?","~?"))&gt;1),"Door ID duplicated in main sheet; ","")&amp;IF(OR(C33="",D33="",E33="",F33="",G33="",H33=""),"Check type/document/revision/submission/reviewer/decision; ","")&amp;IF(AND(H33&lt;&gt;"",H33&lt;&gt;"Pending",I33=""),"Missing decision date; ","")&amp;IF(OR(AND(F33&lt;&gt;"",NOT(ISNUMBER(F33))),AND(I33&lt;&gt;"",NOT(ISNUMBER(I33))),AND(M33&lt;&gt;"",NOT(ISNUMBER(M33)))),"Use date values; ","")&amp;IF(AND(K33="Authorized release",OR(L33="",M33="",N33="")),"Release entry lacks authority/date/basis; ","")&amp;IF(AND(K33="Authorized release",OR(I33="",H33="Pending",H33="Revise and resubmit",H33="Rejected",H33="Withdrawn")),"Review decision and release conflict; ","")&amp;IF(AND(Q33&lt;&gt;"",D33&lt;&gt;"",E33&lt;&gt;"",COUNTIFS('Door Schedule'!$T$8:$T$57,SUBSTITUTE(SUBSTITUTE(SUBSTITUTE(Q33,"~","~~"),"*","~*"),"?","~?"),'Door Schedule'!$O$8:$O$57,SUBSTITUTE(SUBSTITUTE(SUBSTITUTE(D33,"~","~~"),"*","~*"),"?","~?"),'Door Schedule'!$P$8:$P$57,"&lt;&gt;"&amp;SUBSTITUTE(SUBSTITUTE(SUBSTITUTE(E33,"~","~~"),"*","~*"),"?","~?"))&gt;0),"Current drawing revision differs: review; ",""))</x:f>
      </x:c>
      <x:c r="P33" s="15" t="str">
        <x:f>IF(A33="","",UPPER(TRIM(A33&amp;"")))</x:f>
      </x:c>
      <x:c r="Q33" s="15" t="str">
        <x:f>IF(B33="","",UPPER(TRIM(B33&amp;"")))</x:f>
      </x:c>
    </x:row>
    <x:row r="34" ht="27" customHeight="1">
      <x:c r="A34" s="13"/>
      <x:c r="B34" s="13"/>
      <x:c r="C34" s="13"/>
      <x:c r="D34" s="13"/>
      <x:c r="E34" s="13"/>
      <x:c r="F34" s="18"/>
      <x:c r="G34" s="13"/>
      <x:c r="H34" s="13"/>
      <x:c r="I34" s="18"/>
      <x:c r="J34" s="13"/>
      <x:c r="K34" s="13"/>
      <x:c r="L34" s="13"/>
      <x:c r="M34" s="18"/>
      <x:c r="N34" s="13"/>
      <x:c r="O34" s="15" t="str">
        <x:f>IF(COUNTA(A34:N34)=0,"",IF(P34="","Missing record ID; ","")&amp;IF(AND(P34&lt;&gt;"",COUNTIFS('Approval Log'!$P$8:$P$57,SUBSTITUTE(SUBSTITUTE(SUBSTITUTE(P34,"~","~~"),"*","~*"),"?","~?"))&gt;1),"Duplicate record ID; ","")&amp;IF(Q34="","Missing Door ID; ","")&amp;IF(AND(Q34&lt;&gt;"",COUNTIFS('Door Schedule'!$T$8:$T$57,SUBSTITUTE(SUBSTITUTE(SUBSTITUTE(Q34,"~","~~"),"*","~*"),"?","~?"))=0),"Unknown Door ID; ","")&amp;IF(AND(Q34&lt;&gt;"",COUNTIFS('Door Schedule'!$T$8:$T$57,SUBSTITUTE(SUBSTITUTE(SUBSTITUTE(Q34,"~","~~"),"*","~*"),"?","~?"))&gt;1),"Door ID duplicated in main sheet; ","")&amp;IF(OR(C34="",D34="",E34="",F34="",G34="",H34=""),"Check type/document/revision/submission/reviewer/decision; ","")&amp;IF(AND(H34&lt;&gt;"",H34&lt;&gt;"Pending",I34=""),"Missing decision date; ","")&amp;IF(OR(AND(F34&lt;&gt;"",NOT(ISNUMBER(F34))),AND(I34&lt;&gt;"",NOT(ISNUMBER(I34))),AND(M34&lt;&gt;"",NOT(ISNUMBER(M34)))),"Use date values; ","")&amp;IF(AND(K34="Authorized release",OR(L34="",M34="",N34="")),"Release entry lacks authority/date/basis; ","")&amp;IF(AND(K34="Authorized release",OR(I34="",H34="Pending",H34="Revise and resubmit",H34="Rejected",H34="Withdrawn")),"Review decision and release conflict; ","")&amp;IF(AND(Q34&lt;&gt;"",D34&lt;&gt;"",E34&lt;&gt;"",COUNTIFS('Door Schedule'!$T$8:$T$57,SUBSTITUTE(SUBSTITUTE(SUBSTITUTE(Q34,"~","~~"),"*","~*"),"?","~?"),'Door Schedule'!$O$8:$O$57,SUBSTITUTE(SUBSTITUTE(SUBSTITUTE(D34,"~","~~"),"*","~*"),"?","~?"),'Door Schedule'!$P$8:$P$57,"&lt;&gt;"&amp;SUBSTITUTE(SUBSTITUTE(SUBSTITUTE(E34,"~","~~"),"*","~*"),"?","~?"))&gt;0),"Current drawing revision differs: review; ",""))</x:f>
      </x:c>
      <x:c r="P34" s="15" t="str">
        <x:f>IF(A34="","",UPPER(TRIM(A34&amp;"")))</x:f>
      </x:c>
      <x:c r="Q34" s="15" t="str">
        <x:f>IF(B34="","",UPPER(TRIM(B34&amp;"")))</x:f>
      </x:c>
    </x:row>
    <x:row r="35" ht="27" customHeight="1">
      <x:c r="A35" s="13"/>
      <x:c r="B35" s="13"/>
      <x:c r="C35" s="13"/>
      <x:c r="D35" s="13"/>
      <x:c r="E35" s="13"/>
      <x:c r="F35" s="18"/>
      <x:c r="G35" s="13"/>
      <x:c r="H35" s="13"/>
      <x:c r="I35" s="18"/>
      <x:c r="J35" s="13"/>
      <x:c r="K35" s="13"/>
      <x:c r="L35" s="13"/>
      <x:c r="M35" s="18"/>
      <x:c r="N35" s="13"/>
      <x:c r="O35" s="15" t="str">
        <x:f>IF(COUNTA(A35:N35)=0,"",IF(P35="","Missing record ID; ","")&amp;IF(AND(P35&lt;&gt;"",COUNTIFS('Approval Log'!$P$8:$P$57,SUBSTITUTE(SUBSTITUTE(SUBSTITUTE(P35,"~","~~"),"*","~*"),"?","~?"))&gt;1),"Duplicate record ID; ","")&amp;IF(Q35="","Missing Door ID; ","")&amp;IF(AND(Q35&lt;&gt;"",COUNTIFS('Door Schedule'!$T$8:$T$57,SUBSTITUTE(SUBSTITUTE(SUBSTITUTE(Q35,"~","~~"),"*","~*"),"?","~?"))=0),"Unknown Door ID; ","")&amp;IF(AND(Q35&lt;&gt;"",COUNTIFS('Door Schedule'!$T$8:$T$57,SUBSTITUTE(SUBSTITUTE(SUBSTITUTE(Q35,"~","~~"),"*","~*"),"?","~?"))&gt;1),"Door ID duplicated in main sheet; ","")&amp;IF(OR(C35="",D35="",E35="",F35="",G35="",H35=""),"Check type/document/revision/submission/reviewer/decision; ","")&amp;IF(AND(H35&lt;&gt;"",H35&lt;&gt;"Pending",I35=""),"Missing decision date; ","")&amp;IF(OR(AND(F35&lt;&gt;"",NOT(ISNUMBER(F35))),AND(I35&lt;&gt;"",NOT(ISNUMBER(I35))),AND(M35&lt;&gt;"",NOT(ISNUMBER(M35)))),"Use date values; ","")&amp;IF(AND(K35="Authorized release",OR(L35="",M35="",N35="")),"Release entry lacks authority/date/basis; ","")&amp;IF(AND(K35="Authorized release",OR(I35="",H35="Pending",H35="Revise and resubmit",H35="Rejected",H35="Withdrawn")),"Review decision and release conflict; ","")&amp;IF(AND(Q35&lt;&gt;"",D35&lt;&gt;"",E35&lt;&gt;"",COUNTIFS('Door Schedule'!$T$8:$T$57,SUBSTITUTE(SUBSTITUTE(SUBSTITUTE(Q35,"~","~~"),"*","~*"),"?","~?"),'Door Schedule'!$O$8:$O$57,SUBSTITUTE(SUBSTITUTE(SUBSTITUTE(D35,"~","~~"),"*","~*"),"?","~?"),'Door Schedule'!$P$8:$P$57,"&lt;&gt;"&amp;SUBSTITUTE(SUBSTITUTE(SUBSTITUTE(E35,"~","~~"),"*","~*"),"?","~?"))&gt;0),"Current drawing revision differs: review; ",""))</x:f>
      </x:c>
      <x:c r="P35" s="15" t="str">
        <x:f>IF(A35="","",UPPER(TRIM(A35&amp;"")))</x:f>
      </x:c>
      <x:c r="Q35" s="15" t="str">
        <x:f>IF(B35="","",UPPER(TRIM(B35&amp;"")))</x:f>
      </x:c>
    </x:row>
    <x:row r="36" ht="27" customHeight="1">
      <x:c r="A36" s="13"/>
      <x:c r="B36" s="13"/>
      <x:c r="C36" s="13"/>
      <x:c r="D36" s="13"/>
      <x:c r="E36" s="13"/>
      <x:c r="F36" s="18"/>
      <x:c r="G36" s="13"/>
      <x:c r="H36" s="13"/>
      <x:c r="I36" s="18"/>
      <x:c r="J36" s="13"/>
      <x:c r="K36" s="13"/>
      <x:c r="L36" s="13"/>
      <x:c r="M36" s="18"/>
      <x:c r="N36" s="13"/>
      <x:c r="O36" s="15" t="str">
        <x:f>IF(COUNTA(A36:N36)=0,"",IF(P36="","Missing record ID; ","")&amp;IF(AND(P36&lt;&gt;"",COUNTIFS('Approval Log'!$P$8:$P$57,SUBSTITUTE(SUBSTITUTE(SUBSTITUTE(P36,"~","~~"),"*","~*"),"?","~?"))&gt;1),"Duplicate record ID; ","")&amp;IF(Q36="","Missing Door ID; ","")&amp;IF(AND(Q36&lt;&gt;"",COUNTIFS('Door Schedule'!$T$8:$T$57,SUBSTITUTE(SUBSTITUTE(SUBSTITUTE(Q36,"~","~~"),"*","~*"),"?","~?"))=0),"Unknown Door ID; ","")&amp;IF(AND(Q36&lt;&gt;"",COUNTIFS('Door Schedule'!$T$8:$T$57,SUBSTITUTE(SUBSTITUTE(SUBSTITUTE(Q36,"~","~~"),"*","~*"),"?","~?"))&gt;1),"Door ID duplicated in main sheet; ","")&amp;IF(OR(C36="",D36="",E36="",F36="",G36="",H36=""),"Check type/document/revision/submission/reviewer/decision; ","")&amp;IF(AND(H36&lt;&gt;"",H36&lt;&gt;"Pending",I36=""),"Missing decision date; ","")&amp;IF(OR(AND(F36&lt;&gt;"",NOT(ISNUMBER(F36))),AND(I36&lt;&gt;"",NOT(ISNUMBER(I36))),AND(M36&lt;&gt;"",NOT(ISNUMBER(M36)))),"Use date values; ","")&amp;IF(AND(K36="Authorized release",OR(L36="",M36="",N36="")),"Release entry lacks authority/date/basis; ","")&amp;IF(AND(K36="Authorized release",OR(I36="",H36="Pending",H36="Revise and resubmit",H36="Rejected",H36="Withdrawn")),"Review decision and release conflict; ","")&amp;IF(AND(Q36&lt;&gt;"",D36&lt;&gt;"",E36&lt;&gt;"",COUNTIFS('Door Schedule'!$T$8:$T$57,SUBSTITUTE(SUBSTITUTE(SUBSTITUTE(Q36,"~","~~"),"*","~*"),"?","~?"),'Door Schedule'!$O$8:$O$57,SUBSTITUTE(SUBSTITUTE(SUBSTITUTE(D36,"~","~~"),"*","~*"),"?","~?"),'Door Schedule'!$P$8:$P$57,"&lt;&gt;"&amp;SUBSTITUTE(SUBSTITUTE(SUBSTITUTE(E36,"~","~~"),"*","~*"),"?","~?"))&gt;0),"Current drawing revision differs: review; ",""))</x:f>
      </x:c>
      <x:c r="P36" s="15" t="str">
        <x:f>IF(A36="","",UPPER(TRIM(A36&amp;"")))</x:f>
      </x:c>
      <x:c r="Q36" s="15" t="str">
        <x:f>IF(B36="","",UPPER(TRIM(B36&amp;"")))</x:f>
      </x:c>
    </x:row>
    <x:row r="37" ht="27" customHeight="1">
      <x:c r="A37" s="13"/>
      <x:c r="B37" s="13"/>
      <x:c r="C37" s="13"/>
      <x:c r="D37" s="13"/>
      <x:c r="E37" s="13"/>
      <x:c r="F37" s="18"/>
      <x:c r="G37" s="13"/>
      <x:c r="H37" s="13"/>
      <x:c r="I37" s="18"/>
      <x:c r="J37" s="13"/>
      <x:c r="K37" s="13"/>
      <x:c r="L37" s="13"/>
      <x:c r="M37" s="18"/>
      <x:c r="N37" s="13"/>
      <x:c r="O37" s="15" t="str">
        <x:f>IF(COUNTA(A37:N37)=0,"",IF(P37="","Missing record ID; ","")&amp;IF(AND(P37&lt;&gt;"",COUNTIFS('Approval Log'!$P$8:$P$57,SUBSTITUTE(SUBSTITUTE(SUBSTITUTE(P37,"~","~~"),"*","~*"),"?","~?"))&gt;1),"Duplicate record ID; ","")&amp;IF(Q37="","Missing Door ID; ","")&amp;IF(AND(Q37&lt;&gt;"",COUNTIFS('Door Schedule'!$T$8:$T$57,SUBSTITUTE(SUBSTITUTE(SUBSTITUTE(Q37,"~","~~"),"*","~*"),"?","~?"))=0),"Unknown Door ID; ","")&amp;IF(AND(Q37&lt;&gt;"",COUNTIFS('Door Schedule'!$T$8:$T$57,SUBSTITUTE(SUBSTITUTE(SUBSTITUTE(Q37,"~","~~"),"*","~*"),"?","~?"))&gt;1),"Door ID duplicated in main sheet; ","")&amp;IF(OR(C37="",D37="",E37="",F37="",G37="",H37=""),"Check type/document/revision/submission/reviewer/decision; ","")&amp;IF(AND(H37&lt;&gt;"",H37&lt;&gt;"Pending",I37=""),"Missing decision date; ","")&amp;IF(OR(AND(F37&lt;&gt;"",NOT(ISNUMBER(F37))),AND(I37&lt;&gt;"",NOT(ISNUMBER(I37))),AND(M37&lt;&gt;"",NOT(ISNUMBER(M37)))),"Use date values; ","")&amp;IF(AND(K37="Authorized release",OR(L37="",M37="",N37="")),"Release entry lacks authority/date/basis; ","")&amp;IF(AND(K37="Authorized release",OR(I37="",H37="Pending",H37="Revise and resubmit",H37="Rejected",H37="Withdrawn")),"Review decision and release conflict; ","")&amp;IF(AND(Q37&lt;&gt;"",D37&lt;&gt;"",E37&lt;&gt;"",COUNTIFS('Door Schedule'!$T$8:$T$57,SUBSTITUTE(SUBSTITUTE(SUBSTITUTE(Q37,"~","~~"),"*","~*"),"?","~?"),'Door Schedule'!$O$8:$O$57,SUBSTITUTE(SUBSTITUTE(SUBSTITUTE(D37,"~","~~"),"*","~*"),"?","~?"),'Door Schedule'!$P$8:$P$57,"&lt;&gt;"&amp;SUBSTITUTE(SUBSTITUTE(SUBSTITUTE(E37,"~","~~"),"*","~*"),"?","~?"))&gt;0),"Current drawing revision differs: review; ",""))</x:f>
      </x:c>
      <x:c r="P37" s="15" t="str">
        <x:f>IF(A37="","",UPPER(TRIM(A37&amp;"")))</x:f>
      </x:c>
      <x:c r="Q37" s="15" t="str">
        <x:f>IF(B37="","",UPPER(TRIM(B37&amp;"")))</x:f>
      </x:c>
    </x:row>
    <x:row r="38" ht="27" customHeight="1">
      <x:c r="A38" s="13"/>
      <x:c r="B38" s="13"/>
      <x:c r="C38" s="13"/>
      <x:c r="D38" s="13"/>
      <x:c r="E38" s="13"/>
      <x:c r="F38" s="18"/>
      <x:c r="G38" s="13"/>
      <x:c r="H38" s="13"/>
      <x:c r="I38" s="18"/>
      <x:c r="J38" s="13"/>
      <x:c r="K38" s="13"/>
      <x:c r="L38" s="13"/>
      <x:c r="M38" s="18"/>
      <x:c r="N38" s="13"/>
      <x:c r="O38" s="15" t="str">
        <x:f>IF(COUNTA(A38:N38)=0,"",IF(P38="","Missing record ID; ","")&amp;IF(AND(P38&lt;&gt;"",COUNTIFS('Approval Log'!$P$8:$P$57,SUBSTITUTE(SUBSTITUTE(SUBSTITUTE(P38,"~","~~"),"*","~*"),"?","~?"))&gt;1),"Duplicate record ID; ","")&amp;IF(Q38="","Missing Door ID; ","")&amp;IF(AND(Q38&lt;&gt;"",COUNTIFS('Door Schedule'!$T$8:$T$57,SUBSTITUTE(SUBSTITUTE(SUBSTITUTE(Q38,"~","~~"),"*","~*"),"?","~?"))=0),"Unknown Door ID; ","")&amp;IF(AND(Q38&lt;&gt;"",COUNTIFS('Door Schedule'!$T$8:$T$57,SUBSTITUTE(SUBSTITUTE(SUBSTITUTE(Q38,"~","~~"),"*","~*"),"?","~?"))&gt;1),"Door ID duplicated in main sheet; ","")&amp;IF(OR(C38="",D38="",E38="",F38="",G38="",H38=""),"Check type/document/revision/submission/reviewer/decision; ","")&amp;IF(AND(H38&lt;&gt;"",H38&lt;&gt;"Pending",I38=""),"Missing decision date; ","")&amp;IF(OR(AND(F38&lt;&gt;"",NOT(ISNUMBER(F38))),AND(I38&lt;&gt;"",NOT(ISNUMBER(I38))),AND(M38&lt;&gt;"",NOT(ISNUMBER(M38)))),"Use date values; ","")&amp;IF(AND(K38="Authorized release",OR(L38="",M38="",N38="")),"Release entry lacks authority/date/basis; ","")&amp;IF(AND(K38="Authorized release",OR(I38="",H38="Pending",H38="Revise and resubmit",H38="Rejected",H38="Withdrawn")),"Review decision and release conflict; ","")&amp;IF(AND(Q38&lt;&gt;"",D38&lt;&gt;"",E38&lt;&gt;"",COUNTIFS('Door Schedule'!$T$8:$T$57,SUBSTITUTE(SUBSTITUTE(SUBSTITUTE(Q38,"~","~~"),"*","~*"),"?","~?"),'Door Schedule'!$O$8:$O$57,SUBSTITUTE(SUBSTITUTE(SUBSTITUTE(D38,"~","~~"),"*","~*"),"?","~?"),'Door Schedule'!$P$8:$P$57,"&lt;&gt;"&amp;SUBSTITUTE(SUBSTITUTE(SUBSTITUTE(E38,"~","~~"),"*","~*"),"?","~?"))&gt;0),"Current drawing revision differs: review; ",""))</x:f>
      </x:c>
      <x:c r="P38" s="15" t="str">
        <x:f>IF(A38="","",UPPER(TRIM(A38&amp;"")))</x:f>
      </x:c>
      <x:c r="Q38" s="15" t="str">
        <x:f>IF(B38="","",UPPER(TRIM(B38&amp;"")))</x:f>
      </x:c>
    </x:row>
    <x:row r="39" ht="27" customHeight="1">
      <x:c r="A39" s="13"/>
      <x:c r="B39" s="13"/>
      <x:c r="C39" s="13"/>
      <x:c r="D39" s="13"/>
      <x:c r="E39" s="13"/>
      <x:c r="F39" s="18"/>
      <x:c r="G39" s="13"/>
      <x:c r="H39" s="13"/>
      <x:c r="I39" s="18"/>
      <x:c r="J39" s="13"/>
      <x:c r="K39" s="13"/>
      <x:c r="L39" s="13"/>
      <x:c r="M39" s="18"/>
      <x:c r="N39" s="13"/>
      <x:c r="O39" s="15" t="str">
        <x:f>IF(COUNTA(A39:N39)=0,"",IF(P39="","Missing record ID; ","")&amp;IF(AND(P39&lt;&gt;"",COUNTIFS('Approval Log'!$P$8:$P$57,SUBSTITUTE(SUBSTITUTE(SUBSTITUTE(P39,"~","~~"),"*","~*"),"?","~?"))&gt;1),"Duplicate record ID; ","")&amp;IF(Q39="","Missing Door ID; ","")&amp;IF(AND(Q39&lt;&gt;"",COUNTIFS('Door Schedule'!$T$8:$T$57,SUBSTITUTE(SUBSTITUTE(SUBSTITUTE(Q39,"~","~~"),"*","~*"),"?","~?"))=0),"Unknown Door ID; ","")&amp;IF(AND(Q39&lt;&gt;"",COUNTIFS('Door Schedule'!$T$8:$T$57,SUBSTITUTE(SUBSTITUTE(SUBSTITUTE(Q39,"~","~~"),"*","~*"),"?","~?"))&gt;1),"Door ID duplicated in main sheet; ","")&amp;IF(OR(C39="",D39="",E39="",F39="",G39="",H39=""),"Check type/document/revision/submission/reviewer/decision; ","")&amp;IF(AND(H39&lt;&gt;"",H39&lt;&gt;"Pending",I39=""),"Missing decision date; ","")&amp;IF(OR(AND(F39&lt;&gt;"",NOT(ISNUMBER(F39))),AND(I39&lt;&gt;"",NOT(ISNUMBER(I39))),AND(M39&lt;&gt;"",NOT(ISNUMBER(M39)))),"Use date values; ","")&amp;IF(AND(K39="Authorized release",OR(L39="",M39="",N39="")),"Release entry lacks authority/date/basis; ","")&amp;IF(AND(K39="Authorized release",OR(I39="",H39="Pending",H39="Revise and resubmit",H39="Rejected",H39="Withdrawn")),"Review decision and release conflict; ","")&amp;IF(AND(Q39&lt;&gt;"",D39&lt;&gt;"",E39&lt;&gt;"",COUNTIFS('Door Schedule'!$T$8:$T$57,SUBSTITUTE(SUBSTITUTE(SUBSTITUTE(Q39,"~","~~"),"*","~*"),"?","~?"),'Door Schedule'!$O$8:$O$57,SUBSTITUTE(SUBSTITUTE(SUBSTITUTE(D39,"~","~~"),"*","~*"),"?","~?"),'Door Schedule'!$P$8:$P$57,"&lt;&gt;"&amp;SUBSTITUTE(SUBSTITUTE(SUBSTITUTE(E39,"~","~~"),"*","~*"),"?","~?"))&gt;0),"Current drawing revision differs: review; ",""))</x:f>
      </x:c>
      <x:c r="P39" s="15" t="str">
        <x:f>IF(A39="","",UPPER(TRIM(A39&amp;"")))</x:f>
      </x:c>
      <x:c r="Q39" s="15" t="str">
        <x:f>IF(B39="","",UPPER(TRIM(B39&amp;"")))</x:f>
      </x:c>
    </x:row>
    <x:row r="40" ht="27" customHeight="1">
      <x:c r="A40" s="13"/>
      <x:c r="B40" s="13"/>
      <x:c r="C40" s="13"/>
      <x:c r="D40" s="13"/>
      <x:c r="E40" s="13"/>
      <x:c r="F40" s="18"/>
      <x:c r="G40" s="13"/>
      <x:c r="H40" s="13"/>
      <x:c r="I40" s="18"/>
      <x:c r="J40" s="13"/>
      <x:c r="K40" s="13"/>
      <x:c r="L40" s="13"/>
      <x:c r="M40" s="18"/>
      <x:c r="N40" s="13"/>
      <x:c r="O40" s="15" t="str">
        <x:f>IF(COUNTA(A40:N40)=0,"",IF(P40="","Missing record ID; ","")&amp;IF(AND(P40&lt;&gt;"",COUNTIFS('Approval Log'!$P$8:$P$57,SUBSTITUTE(SUBSTITUTE(SUBSTITUTE(P40,"~","~~"),"*","~*"),"?","~?"))&gt;1),"Duplicate record ID; ","")&amp;IF(Q40="","Missing Door ID; ","")&amp;IF(AND(Q40&lt;&gt;"",COUNTIFS('Door Schedule'!$T$8:$T$57,SUBSTITUTE(SUBSTITUTE(SUBSTITUTE(Q40,"~","~~"),"*","~*"),"?","~?"))=0),"Unknown Door ID; ","")&amp;IF(AND(Q40&lt;&gt;"",COUNTIFS('Door Schedule'!$T$8:$T$57,SUBSTITUTE(SUBSTITUTE(SUBSTITUTE(Q40,"~","~~"),"*","~*"),"?","~?"))&gt;1),"Door ID duplicated in main sheet; ","")&amp;IF(OR(C40="",D40="",E40="",F40="",G40="",H40=""),"Check type/document/revision/submission/reviewer/decision; ","")&amp;IF(AND(H40&lt;&gt;"",H40&lt;&gt;"Pending",I40=""),"Missing decision date; ","")&amp;IF(OR(AND(F40&lt;&gt;"",NOT(ISNUMBER(F40))),AND(I40&lt;&gt;"",NOT(ISNUMBER(I40))),AND(M40&lt;&gt;"",NOT(ISNUMBER(M40)))),"Use date values; ","")&amp;IF(AND(K40="Authorized release",OR(L40="",M40="",N40="")),"Release entry lacks authority/date/basis; ","")&amp;IF(AND(K40="Authorized release",OR(I40="",H40="Pending",H40="Revise and resubmit",H40="Rejected",H40="Withdrawn")),"Review decision and release conflict; ","")&amp;IF(AND(Q40&lt;&gt;"",D40&lt;&gt;"",E40&lt;&gt;"",COUNTIFS('Door Schedule'!$T$8:$T$57,SUBSTITUTE(SUBSTITUTE(SUBSTITUTE(Q40,"~","~~"),"*","~*"),"?","~?"),'Door Schedule'!$O$8:$O$57,SUBSTITUTE(SUBSTITUTE(SUBSTITUTE(D40,"~","~~"),"*","~*"),"?","~?"),'Door Schedule'!$P$8:$P$57,"&lt;&gt;"&amp;SUBSTITUTE(SUBSTITUTE(SUBSTITUTE(E40,"~","~~"),"*","~*"),"?","~?"))&gt;0),"Current drawing revision differs: review; ",""))</x:f>
      </x:c>
      <x:c r="P40" s="15" t="str">
        <x:f>IF(A40="","",UPPER(TRIM(A40&amp;"")))</x:f>
      </x:c>
      <x:c r="Q40" s="15" t="str">
        <x:f>IF(B40="","",UPPER(TRIM(B40&amp;"")))</x:f>
      </x:c>
    </x:row>
    <x:row r="41" ht="27" customHeight="1">
      <x:c r="A41" s="13"/>
      <x:c r="B41" s="13"/>
      <x:c r="C41" s="13"/>
      <x:c r="D41" s="13"/>
      <x:c r="E41" s="13"/>
      <x:c r="F41" s="18"/>
      <x:c r="G41" s="13"/>
      <x:c r="H41" s="13"/>
      <x:c r="I41" s="18"/>
      <x:c r="J41" s="13"/>
      <x:c r="K41" s="13"/>
      <x:c r="L41" s="13"/>
      <x:c r="M41" s="18"/>
      <x:c r="N41" s="13"/>
      <x:c r="O41" s="15" t="str">
        <x:f>IF(COUNTA(A41:N41)=0,"",IF(P41="","Missing record ID; ","")&amp;IF(AND(P41&lt;&gt;"",COUNTIFS('Approval Log'!$P$8:$P$57,SUBSTITUTE(SUBSTITUTE(SUBSTITUTE(P41,"~","~~"),"*","~*"),"?","~?"))&gt;1),"Duplicate record ID; ","")&amp;IF(Q41="","Missing Door ID; ","")&amp;IF(AND(Q41&lt;&gt;"",COUNTIFS('Door Schedule'!$T$8:$T$57,SUBSTITUTE(SUBSTITUTE(SUBSTITUTE(Q41,"~","~~"),"*","~*"),"?","~?"))=0),"Unknown Door ID; ","")&amp;IF(AND(Q41&lt;&gt;"",COUNTIFS('Door Schedule'!$T$8:$T$57,SUBSTITUTE(SUBSTITUTE(SUBSTITUTE(Q41,"~","~~"),"*","~*"),"?","~?"))&gt;1),"Door ID duplicated in main sheet; ","")&amp;IF(OR(C41="",D41="",E41="",F41="",G41="",H41=""),"Check type/document/revision/submission/reviewer/decision; ","")&amp;IF(AND(H41&lt;&gt;"",H41&lt;&gt;"Pending",I41=""),"Missing decision date; ","")&amp;IF(OR(AND(F41&lt;&gt;"",NOT(ISNUMBER(F41))),AND(I41&lt;&gt;"",NOT(ISNUMBER(I41))),AND(M41&lt;&gt;"",NOT(ISNUMBER(M41)))),"Use date values; ","")&amp;IF(AND(K41="Authorized release",OR(L41="",M41="",N41="")),"Release entry lacks authority/date/basis; ","")&amp;IF(AND(K41="Authorized release",OR(I41="",H41="Pending",H41="Revise and resubmit",H41="Rejected",H41="Withdrawn")),"Review decision and release conflict; ","")&amp;IF(AND(Q41&lt;&gt;"",D41&lt;&gt;"",E41&lt;&gt;"",COUNTIFS('Door Schedule'!$T$8:$T$57,SUBSTITUTE(SUBSTITUTE(SUBSTITUTE(Q41,"~","~~"),"*","~*"),"?","~?"),'Door Schedule'!$O$8:$O$57,SUBSTITUTE(SUBSTITUTE(SUBSTITUTE(D41,"~","~~"),"*","~*"),"?","~?"),'Door Schedule'!$P$8:$P$57,"&lt;&gt;"&amp;SUBSTITUTE(SUBSTITUTE(SUBSTITUTE(E41,"~","~~"),"*","~*"),"?","~?"))&gt;0),"Current drawing revision differs: review; ",""))</x:f>
      </x:c>
      <x:c r="P41" s="15" t="str">
        <x:f>IF(A41="","",UPPER(TRIM(A41&amp;"")))</x:f>
      </x:c>
      <x:c r="Q41" s="15" t="str">
        <x:f>IF(B41="","",UPPER(TRIM(B41&amp;"")))</x:f>
      </x:c>
    </x:row>
    <x:row r="42" ht="27" customHeight="1">
      <x:c r="A42" s="13"/>
      <x:c r="B42" s="13"/>
      <x:c r="C42" s="13"/>
      <x:c r="D42" s="13"/>
      <x:c r="E42" s="13"/>
      <x:c r="F42" s="18"/>
      <x:c r="G42" s="13"/>
      <x:c r="H42" s="13"/>
      <x:c r="I42" s="18"/>
      <x:c r="J42" s="13"/>
      <x:c r="K42" s="13"/>
      <x:c r="L42" s="13"/>
      <x:c r="M42" s="18"/>
      <x:c r="N42" s="13"/>
      <x:c r="O42" s="15" t="str">
        <x:f>IF(COUNTA(A42:N42)=0,"",IF(P42="","Missing record ID; ","")&amp;IF(AND(P42&lt;&gt;"",COUNTIFS('Approval Log'!$P$8:$P$57,SUBSTITUTE(SUBSTITUTE(SUBSTITUTE(P42,"~","~~"),"*","~*"),"?","~?"))&gt;1),"Duplicate record ID; ","")&amp;IF(Q42="","Missing Door ID; ","")&amp;IF(AND(Q42&lt;&gt;"",COUNTIFS('Door Schedule'!$T$8:$T$57,SUBSTITUTE(SUBSTITUTE(SUBSTITUTE(Q42,"~","~~"),"*","~*"),"?","~?"))=0),"Unknown Door ID; ","")&amp;IF(AND(Q42&lt;&gt;"",COUNTIFS('Door Schedule'!$T$8:$T$57,SUBSTITUTE(SUBSTITUTE(SUBSTITUTE(Q42,"~","~~"),"*","~*"),"?","~?"))&gt;1),"Door ID duplicated in main sheet; ","")&amp;IF(OR(C42="",D42="",E42="",F42="",G42="",H42=""),"Check type/document/revision/submission/reviewer/decision; ","")&amp;IF(AND(H42&lt;&gt;"",H42&lt;&gt;"Pending",I42=""),"Missing decision date; ","")&amp;IF(OR(AND(F42&lt;&gt;"",NOT(ISNUMBER(F42))),AND(I42&lt;&gt;"",NOT(ISNUMBER(I42))),AND(M42&lt;&gt;"",NOT(ISNUMBER(M42)))),"Use date values; ","")&amp;IF(AND(K42="Authorized release",OR(L42="",M42="",N42="")),"Release entry lacks authority/date/basis; ","")&amp;IF(AND(K42="Authorized release",OR(I42="",H42="Pending",H42="Revise and resubmit",H42="Rejected",H42="Withdrawn")),"Review decision and release conflict; ","")&amp;IF(AND(Q42&lt;&gt;"",D42&lt;&gt;"",E42&lt;&gt;"",COUNTIFS('Door Schedule'!$T$8:$T$57,SUBSTITUTE(SUBSTITUTE(SUBSTITUTE(Q42,"~","~~"),"*","~*"),"?","~?"),'Door Schedule'!$O$8:$O$57,SUBSTITUTE(SUBSTITUTE(SUBSTITUTE(D42,"~","~~"),"*","~*"),"?","~?"),'Door Schedule'!$P$8:$P$57,"&lt;&gt;"&amp;SUBSTITUTE(SUBSTITUTE(SUBSTITUTE(E42,"~","~~"),"*","~*"),"?","~?"))&gt;0),"Current drawing revision differs: review; ",""))</x:f>
      </x:c>
      <x:c r="P42" s="15" t="str">
        <x:f>IF(A42="","",UPPER(TRIM(A42&amp;"")))</x:f>
      </x:c>
      <x:c r="Q42" s="15" t="str">
        <x:f>IF(B42="","",UPPER(TRIM(B42&amp;"")))</x:f>
      </x:c>
    </x:row>
    <x:row r="43" ht="27" customHeight="1">
      <x:c r="A43" s="13"/>
      <x:c r="B43" s="13"/>
      <x:c r="C43" s="13"/>
      <x:c r="D43" s="13"/>
      <x:c r="E43" s="13"/>
      <x:c r="F43" s="18"/>
      <x:c r="G43" s="13"/>
      <x:c r="H43" s="13"/>
      <x:c r="I43" s="18"/>
      <x:c r="J43" s="13"/>
      <x:c r="K43" s="13"/>
      <x:c r="L43" s="13"/>
      <x:c r="M43" s="18"/>
      <x:c r="N43" s="13"/>
      <x:c r="O43" s="15" t="str">
        <x:f>IF(COUNTA(A43:N43)=0,"",IF(P43="","Missing record ID; ","")&amp;IF(AND(P43&lt;&gt;"",COUNTIFS('Approval Log'!$P$8:$P$57,SUBSTITUTE(SUBSTITUTE(SUBSTITUTE(P43,"~","~~"),"*","~*"),"?","~?"))&gt;1),"Duplicate record ID; ","")&amp;IF(Q43="","Missing Door ID; ","")&amp;IF(AND(Q43&lt;&gt;"",COUNTIFS('Door Schedule'!$T$8:$T$57,SUBSTITUTE(SUBSTITUTE(SUBSTITUTE(Q43,"~","~~"),"*","~*"),"?","~?"))=0),"Unknown Door ID; ","")&amp;IF(AND(Q43&lt;&gt;"",COUNTIFS('Door Schedule'!$T$8:$T$57,SUBSTITUTE(SUBSTITUTE(SUBSTITUTE(Q43,"~","~~"),"*","~*"),"?","~?"))&gt;1),"Door ID duplicated in main sheet; ","")&amp;IF(OR(C43="",D43="",E43="",F43="",G43="",H43=""),"Check type/document/revision/submission/reviewer/decision; ","")&amp;IF(AND(H43&lt;&gt;"",H43&lt;&gt;"Pending",I43=""),"Missing decision date; ","")&amp;IF(OR(AND(F43&lt;&gt;"",NOT(ISNUMBER(F43))),AND(I43&lt;&gt;"",NOT(ISNUMBER(I43))),AND(M43&lt;&gt;"",NOT(ISNUMBER(M43)))),"Use date values; ","")&amp;IF(AND(K43="Authorized release",OR(L43="",M43="",N43="")),"Release entry lacks authority/date/basis; ","")&amp;IF(AND(K43="Authorized release",OR(I43="",H43="Pending",H43="Revise and resubmit",H43="Rejected",H43="Withdrawn")),"Review decision and release conflict; ","")&amp;IF(AND(Q43&lt;&gt;"",D43&lt;&gt;"",E43&lt;&gt;"",COUNTIFS('Door Schedule'!$T$8:$T$57,SUBSTITUTE(SUBSTITUTE(SUBSTITUTE(Q43,"~","~~"),"*","~*"),"?","~?"),'Door Schedule'!$O$8:$O$57,SUBSTITUTE(SUBSTITUTE(SUBSTITUTE(D43,"~","~~"),"*","~*"),"?","~?"),'Door Schedule'!$P$8:$P$57,"&lt;&gt;"&amp;SUBSTITUTE(SUBSTITUTE(SUBSTITUTE(E43,"~","~~"),"*","~*"),"?","~?"))&gt;0),"Current drawing revision differs: review; ",""))</x:f>
      </x:c>
      <x:c r="P43" s="15" t="str">
        <x:f>IF(A43="","",UPPER(TRIM(A43&amp;"")))</x:f>
      </x:c>
      <x:c r="Q43" s="15" t="str">
        <x:f>IF(B43="","",UPPER(TRIM(B43&amp;"")))</x:f>
      </x:c>
    </x:row>
    <x:row r="44" ht="27" customHeight="1">
      <x:c r="A44" s="13"/>
      <x:c r="B44" s="13"/>
      <x:c r="C44" s="13"/>
      <x:c r="D44" s="13"/>
      <x:c r="E44" s="13"/>
      <x:c r="F44" s="18"/>
      <x:c r="G44" s="13"/>
      <x:c r="H44" s="13"/>
      <x:c r="I44" s="18"/>
      <x:c r="J44" s="13"/>
      <x:c r="K44" s="13"/>
      <x:c r="L44" s="13"/>
      <x:c r="M44" s="18"/>
      <x:c r="N44" s="13"/>
      <x:c r="O44" s="15" t="str">
        <x:f>IF(COUNTA(A44:N44)=0,"",IF(P44="","Missing record ID; ","")&amp;IF(AND(P44&lt;&gt;"",COUNTIFS('Approval Log'!$P$8:$P$57,SUBSTITUTE(SUBSTITUTE(SUBSTITUTE(P44,"~","~~"),"*","~*"),"?","~?"))&gt;1),"Duplicate record ID; ","")&amp;IF(Q44="","Missing Door ID; ","")&amp;IF(AND(Q44&lt;&gt;"",COUNTIFS('Door Schedule'!$T$8:$T$57,SUBSTITUTE(SUBSTITUTE(SUBSTITUTE(Q44,"~","~~"),"*","~*"),"?","~?"))=0),"Unknown Door ID; ","")&amp;IF(AND(Q44&lt;&gt;"",COUNTIFS('Door Schedule'!$T$8:$T$57,SUBSTITUTE(SUBSTITUTE(SUBSTITUTE(Q44,"~","~~"),"*","~*"),"?","~?"))&gt;1),"Door ID duplicated in main sheet; ","")&amp;IF(OR(C44="",D44="",E44="",F44="",G44="",H44=""),"Check type/document/revision/submission/reviewer/decision; ","")&amp;IF(AND(H44&lt;&gt;"",H44&lt;&gt;"Pending",I44=""),"Missing decision date; ","")&amp;IF(OR(AND(F44&lt;&gt;"",NOT(ISNUMBER(F44))),AND(I44&lt;&gt;"",NOT(ISNUMBER(I44))),AND(M44&lt;&gt;"",NOT(ISNUMBER(M44)))),"Use date values; ","")&amp;IF(AND(K44="Authorized release",OR(L44="",M44="",N44="")),"Release entry lacks authority/date/basis; ","")&amp;IF(AND(K44="Authorized release",OR(I44="",H44="Pending",H44="Revise and resubmit",H44="Rejected",H44="Withdrawn")),"Review decision and release conflict; ","")&amp;IF(AND(Q44&lt;&gt;"",D44&lt;&gt;"",E44&lt;&gt;"",COUNTIFS('Door Schedule'!$T$8:$T$57,SUBSTITUTE(SUBSTITUTE(SUBSTITUTE(Q44,"~","~~"),"*","~*"),"?","~?"),'Door Schedule'!$O$8:$O$57,SUBSTITUTE(SUBSTITUTE(SUBSTITUTE(D44,"~","~~"),"*","~*"),"?","~?"),'Door Schedule'!$P$8:$P$57,"&lt;&gt;"&amp;SUBSTITUTE(SUBSTITUTE(SUBSTITUTE(E44,"~","~~"),"*","~*"),"?","~?"))&gt;0),"Current drawing revision differs: review; ",""))</x:f>
      </x:c>
      <x:c r="P44" s="15" t="str">
        <x:f>IF(A44="","",UPPER(TRIM(A44&amp;"")))</x:f>
      </x:c>
      <x:c r="Q44" s="15" t="str">
        <x:f>IF(B44="","",UPPER(TRIM(B44&amp;"")))</x:f>
      </x:c>
    </x:row>
    <x:row r="45" ht="27" customHeight="1">
      <x:c r="A45" s="13"/>
      <x:c r="B45" s="13"/>
      <x:c r="C45" s="13"/>
      <x:c r="D45" s="13"/>
      <x:c r="E45" s="13"/>
      <x:c r="F45" s="18"/>
      <x:c r="G45" s="13"/>
      <x:c r="H45" s="13"/>
      <x:c r="I45" s="18"/>
      <x:c r="J45" s="13"/>
      <x:c r="K45" s="13"/>
      <x:c r="L45" s="13"/>
      <x:c r="M45" s="18"/>
      <x:c r="N45" s="13"/>
      <x:c r="O45" s="15" t="str">
        <x:f>IF(COUNTA(A45:N45)=0,"",IF(P45="","Missing record ID; ","")&amp;IF(AND(P45&lt;&gt;"",COUNTIFS('Approval Log'!$P$8:$P$57,SUBSTITUTE(SUBSTITUTE(SUBSTITUTE(P45,"~","~~"),"*","~*"),"?","~?"))&gt;1),"Duplicate record ID; ","")&amp;IF(Q45="","Missing Door ID; ","")&amp;IF(AND(Q45&lt;&gt;"",COUNTIFS('Door Schedule'!$T$8:$T$57,SUBSTITUTE(SUBSTITUTE(SUBSTITUTE(Q45,"~","~~"),"*","~*"),"?","~?"))=0),"Unknown Door ID; ","")&amp;IF(AND(Q45&lt;&gt;"",COUNTIFS('Door Schedule'!$T$8:$T$57,SUBSTITUTE(SUBSTITUTE(SUBSTITUTE(Q45,"~","~~"),"*","~*"),"?","~?"))&gt;1),"Door ID duplicated in main sheet; ","")&amp;IF(OR(C45="",D45="",E45="",F45="",G45="",H45=""),"Check type/document/revision/submission/reviewer/decision; ","")&amp;IF(AND(H45&lt;&gt;"",H45&lt;&gt;"Pending",I45=""),"Missing decision date; ","")&amp;IF(OR(AND(F45&lt;&gt;"",NOT(ISNUMBER(F45))),AND(I45&lt;&gt;"",NOT(ISNUMBER(I45))),AND(M45&lt;&gt;"",NOT(ISNUMBER(M45)))),"Use date values; ","")&amp;IF(AND(K45="Authorized release",OR(L45="",M45="",N45="")),"Release entry lacks authority/date/basis; ","")&amp;IF(AND(K45="Authorized release",OR(I45="",H45="Pending",H45="Revise and resubmit",H45="Rejected",H45="Withdrawn")),"Review decision and release conflict; ","")&amp;IF(AND(Q45&lt;&gt;"",D45&lt;&gt;"",E45&lt;&gt;"",COUNTIFS('Door Schedule'!$T$8:$T$57,SUBSTITUTE(SUBSTITUTE(SUBSTITUTE(Q45,"~","~~"),"*","~*"),"?","~?"),'Door Schedule'!$O$8:$O$57,SUBSTITUTE(SUBSTITUTE(SUBSTITUTE(D45,"~","~~"),"*","~*"),"?","~?"),'Door Schedule'!$P$8:$P$57,"&lt;&gt;"&amp;SUBSTITUTE(SUBSTITUTE(SUBSTITUTE(E45,"~","~~"),"*","~*"),"?","~?"))&gt;0),"Current drawing revision differs: review; ",""))</x:f>
      </x:c>
      <x:c r="P45" s="15" t="str">
        <x:f>IF(A45="","",UPPER(TRIM(A45&amp;"")))</x:f>
      </x:c>
      <x:c r="Q45" s="15" t="str">
        <x:f>IF(B45="","",UPPER(TRIM(B45&amp;"")))</x:f>
      </x:c>
    </x:row>
    <x:row r="46" ht="27" customHeight="1">
      <x:c r="A46" s="13"/>
      <x:c r="B46" s="13"/>
      <x:c r="C46" s="13"/>
      <x:c r="D46" s="13"/>
      <x:c r="E46" s="13"/>
      <x:c r="F46" s="18"/>
      <x:c r="G46" s="13"/>
      <x:c r="H46" s="13"/>
      <x:c r="I46" s="18"/>
      <x:c r="J46" s="13"/>
      <x:c r="K46" s="13"/>
      <x:c r="L46" s="13"/>
      <x:c r="M46" s="18"/>
      <x:c r="N46" s="13"/>
      <x:c r="O46" s="15" t="str">
        <x:f>IF(COUNTA(A46:N46)=0,"",IF(P46="","Missing record ID; ","")&amp;IF(AND(P46&lt;&gt;"",COUNTIFS('Approval Log'!$P$8:$P$57,SUBSTITUTE(SUBSTITUTE(SUBSTITUTE(P46,"~","~~"),"*","~*"),"?","~?"))&gt;1),"Duplicate record ID; ","")&amp;IF(Q46="","Missing Door ID; ","")&amp;IF(AND(Q46&lt;&gt;"",COUNTIFS('Door Schedule'!$T$8:$T$57,SUBSTITUTE(SUBSTITUTE(SUBSTITUTE(Q46,"~","~~"),"*","~*"),"?","~?"))=0),"Unknown Door ID; ","")&amp;IF(AND(Q46&lt;&gt;"",COUNTIFS('Door Schedule'!$T$8:$T$57,SUBSTITUTE(SUBSTITUTE(SUBSTITUTE(Q46,"~","~~"),"*","~*"),"?","~?"))&gt;1),"Door ID duplicated in main sheet; ","")&amp;IF(OR(C46="",D46="",E46="",F46="",G46="",H46=""),"Check type/document/revision/submission/reviewer/decision; ","")&amp;IF(AND(H46&lt;&gt;"",H46&lt;&gt;"Pending",I46=""),"Missing decision date; ","")&amp;IF(OR(AND(F46&lt;&gt;"",NOT(ISNUMBER(F46))),AND(I46&lt;&gt;"",NOT(ISNUMBER(I46))),AND(M46&lt;&gt;"",NOT(ISNUMBER(M46)))),"Use date values; ","")&amp;IF(AND(K46="Authorized release",OR(L46="",M46="",N46="")),"Release entry lacks authority/date/basis; ","")&amp;IF(AND(K46="Authorized release",OR(I46="",H46="Pending",H46="Revise and resubmit",H46="Rejected",H46="Withdrawn")),"Review decision and release conflict; ","")&amp;IF(AND(Q46&lt;&gt;"",D46&lt;&gt;"",E46&lt;&gt;"",COUNTIFS('Door Schedule'!$T$8:$T$57,SUBSTITUTE(SUBSTITUTE(SUBSTITUTE(Q46,"~","~~"),"*","~*"),"?","~?"),'Door Schedule'!$O$8:$O$57,SUBSTITUTE(SUBSTITUTE(SUBSTITUTE(D46,"~","~~"),"*","~*"),"?","~?"),'Door Schedule'!$P$8:$P$57,"&lt;&gt;"&amp;SUBSTITUTE(SUBSTITUTE(SUBSTITUTE(E46,"~","~~"),"*","~*"),"?","~?"))&gt;0),"Current drawing revision differs: review; ",""))</x:f>
      </x:c>
      <x:c r="P46" s="15" t="str">
        <x:f>IF(A46="","",UPPER(TRIM(A46&amp;"")))</x:f>
      </x:c>
      <x:c r="Q46" s="15" t="str">
        <x:f>IF(B46="","",UPPER(TRIM(B46&amp;"")))</x:f>
      </x:c>
    </x:row>
    <x:row r="47" ht="27" customHeight="1">
      <x:c r="A47" s="13"/>
      <x:c r="B47" s="13"/>
      <x:c r="C47" s="13"/>
      <x:c r="D47" s="13"/>
      <x:c r="E47" s="13"/>
      <x:c r="F47" s="18"/>
      <x:c r="G47" s="13"/>
      <x:c r="H47" s="13"/>
      <x:c r="I47" s="18"/>
      <x:c r="J47" s="13"/>
      <x:c r="K47" s="13"/>
      <x:c r="L47" s="13"/>
      <x:c r="M47" s="18"/>
      <x:c r="N47" s="13"/>
      <x:c r="O47" s="15" t="str">
        <x:f>IF(COUNTA(A47:N47)=0,"",IF(P47="","Missing record ID; ","")&amp;IF(AND(P47&lt;&gt;"",COUNTIFS('Approval Log'!$P$8:$P$57,SUBSTITUTE(SUBSTITUTE(SUBSTITUTE(P47,"~","~~"),"*","~*"),"?","~?"))&gt;1),"Duplicate record ID; ","")&amp;IF(Q47="","Missing Door ID; ","")&amp;IF(AND(Q47&lt;&gt;"",COUNTIFS('Door Schedule'!$T$8:$T$57,SUBSTITUTE(SUBSTITUTE(SUBSTITUTE(Q47,"~","~~"),"*","~*"),"?","~?"))=0),"Unknown Door ID; ","")&amp;IF(AND(Q47&lt;&gt;"",COUNTIFS('Door Schedule'!$T$8:$T$57,SUBSTITUTE(SUBSTITUTE(SUBSTITUTE(Q47,"~","~~"),"*","~*"),"?","~?"))&gt;1),"Door ID duplicated in main sheet; ","")&amp;IF(OR(C47="",D47="",E47="",F47="",G47="",H47=""),"Check type/document/revision/submission/reviewer/decision; ","")&amp;IF(AND(H47&lt;&gt;"",H47&lt;&gt;"Pending",I47=""),"Missing decision date; ","")&amp;IF(OR(AND(F47&lt;&gt;"",NOT(ISNUMBER(F47))),AND(I47&lt;&gt;"",NOT(ISNUMBER(I47))),AND(M47&lt;&gt;"",NOT(ISNUMBER(M47)))),"Use date values; ","")&amp;IF(AND(K47="Authorized release",OR(L47="",M47="",N47="")),"Release entry lacks authority/date/basis; ","")&amp;IF(AND(K47="Authorized release",OR(I47="",H47="Pending",H47="Revise and resubmit",H47="Rejected",H47="Withdrawn")),"Review decision and release conflict; ","")&amp;IF(AND(Q47&lt;&gt;"",D47&lt;&gt;"",E47&lt;&gt;"",COUNTIFS('Door Schedule'!$T$8:$T$57,SUBSTITUTE(SUBSTITUTE(SUBSTITUTE(Q47,"~","~~"),"*","~*"),"?","~?"),'Door Schedule'!$O$8:$O$57,SUBSTITUTE(SUBSTITUTE(SUBSTITUTE(D47,"~","~~"),"*","~*"),"?","~?"),'Door Schedule'!$P$8:$P$57,"&lt;&gt;"&amp;SUBSTITUTE(SUBSTITUTE(SUBSTITUTE(E47,"~","~~"),"*","~*"),"?","~?"))&gt;0),"Current drawing revision differs: review; ",""))</x:f>
      </x:c>
      <x:c r="P47" s="15" t="str">
        <x:f>IF(A47="","",UPPER(TRIM(A47&amp;"")))</x:f>
      </x:c>
      <x:c r="Q47" s="15" t="str">
        <x:f>IF(B47="","",UPPER(TRIM(B47&amp;"")))</x:f>
      </x:c>
    </x:row>
    <x:row r="48" ht="27" customHeight="1">
      <x:c r="A48" s="13"/>
      <x:c r="B48" s="13"/>
      <x:c r="C48" s="13"/>
      <x:c r="D48" s="13"/>
      <x:c r="E48" s="13"/>
      <x:c r="F48" s="18"/>
      <x:c r="G48" s="13"/>
      <x:c r="H48" s="13"/>
      <x:c r="I48" s="18"/>
      <x:c r="J48" s="13"/>
      <x:c r="K48" s="13"/>
      <x:c r="L48" s="13"/>
      <x:c r="M48" s="18"/>
      <x:c r="N48" s="13"/>
      <x:c r="O48" s="15" t="str">
        <x:f>IF(COUNTA(A48:N48)=0,"",IF(P48="","Missing record ID; ","")&amp;IF(AND(P48&lt;&gt;"",COUNTIFS('Approval Log'!$P$8:$P$57,SUBSTITUTE(SUBSTITUTE(SUBSTITUTE(P48,"~","~~"),"*","~*"),"?","~?"))&gt;1),"Duplicate record ID; ","")&amp;IF(Q48="","Missing Door ID; ","")&amp;IF(AND(Q48&lt;&gt;"",COUNTIFS('Door Schedule'!$T$8:$T$57,SUBSTITUTE(SUBSTITUTE(SUBSTITUTE(Q48,"~","~~"),"*","~*"),"?","~?"))=0),"Unknown Door ID; ","")&amp;IF(AND(Q48&lt;&gt;"",COUNTIFS('Door Schedule'!$T$8:$T$57,SUBSTITUTE(SUBSTITUTE(SUBSTITUTE(Q48,"~","~~"),"*","~*"),"?","~?"))&gt;1),"Door ID duplicated in main sheet; ","")&amp;IF(OR(C48="",D48="",E48="",F48="",G48="",H48=""),"Check type/document/revision/submission/reviewer/decision; ","")&amp;IF(AND(H48&lt;&gt;"",H48&lt;&gt;"Pending",I48=""),"Missing decision date; ","")&amp;IF(OR(AND(F48&lt;&gt;"",NOT(ISNUMBER(F48))),AND(I48&lt;&gt;"",NOT(ISNUMBER(I48))),AND(M48&lt;&gt;"",NOT(ISNUMBER(M48)))),"Use date values; ","")&amp;IF(AND(K48="Authorized release",OR(L48="",M48="",N48="")),"Release entry lacks authority/date/basis; ","")&amp;IF(AND(K48="Authorized release",OR(I48="",H48="Pending",H48="Revise and resubmit",H48="Rejected",H48="Withdrawn")),"Review decision and release conflict; ","")&amp;IF(AND(Q48&lt;&gt;"",D48&lt;&gt;"",E48&lt;&gt;"",COUNTIFS('Door Schedule'!$T$8:$T$57,SUBSTITUTE(SUBSTITUTE(SUBSTITUTE(Q48,"~","~~"),"*","~*"),"?","~?"),'Door Schedule'!$O$8:$O$57,SUBSTITUTE(SUBSTITUTE(SUBSTITUTE(D48,"~","~~"),"*","~*"),"?","~?"),'Door Schedule'!$P$8:$P$57,"&lt;&gt;"&amp;SUBSTITUTE(SUBSTITUTE(SUBSTITUTE(E48,"~","~~"),"*","~*"),"?","~?"))&gt;0),"Current drawing revision differs: review; ",""))</x:f>
      </x:c>
      <x:c r="P48" s="15" t="str">
        <x:f>IF(A48="","",UPPER(TRIM(A48&amp;"")))</x:f>
      </x:c>
      <x:c r="Q48" s="15" t="str">
        <x:f>IF(B48="","",UPPER(TRIM(B48&amp;"")))</x:f>
      </x:c>
    </x:row>
    <x:row r="49" ht="27" customHeight="1">
      <x:c r="A49" s="13"/>
      <x:c r="B49" s="13"/>
      <x:c r="C49" s="13"/>
      <x:c r="D49" s="13"/>
      <x:c r="E49" s="13"/>
      <x:c r="F49" s="18"/>
      <x:c r="G49" s="13"/>
      <x:c r="H49" s="13"/>
      <x:c r="I49" s="18"/>
      <x:c r="J49" s="13"/>
      <x:c r="K49" s="13"/>
      <x:c r="L49" s="13"/>
      <x:c r="M49" s="18"/>
      <x:c r="N49" s="13"/>
      <x:c r="O49" s="15" t="str">
        <x:f>IF(COUNTA(A49:N49)=0,"",IF(P49="","Missing record ID; ","")&amp;IF(AND(P49&lt;&gt;"",COUNTIFS('Approval Log'!$P$8:$P$57,SUBSTITUTE(SUBSTITUTE(SUBSTITUTE(P49,"~","~~"),"*","~*"),"?","~?"))&gt;1),"Duplicate record ID; ","")&amp;IF(Q49="","Missing Door ID; ","")&amp;IF(AND(Q49&lt;&gt;"",COUNTIFS('Door Schedule'!$T$8:$T$57,SUBSTITUTE(SUBSTITUTE(SUBSTITUTE(Q49,"~","~~"),"*","~*"),"?","~?"))=0),"Unknown Door ID; ","")&amp;IF(AND(Q49&lt;&gt;"",COUNTIFS('Door Schedule'!$T$8:$T$57,SUBSTITUTE(SUBSTITUTE(SUBSTITUTE(Q49,"~","~~"),"*","~*"),"?","~?"))&gt;1),"Door ID duplicated in main sheet; ","")&amp;IF(OR(C49="",D49="",E49="",F49="",G49="",H49=""),"Check type/document/revision/submission/reviewer/decision; ","")&amp;IF(AND(H49&lt;&gt;"",H49&lt;&gt;"Pending",I49=""),"Missing decision date; ","")&amp;IF(OR(AND(F49&lt;&gt;"",NOT(ISNUMBER(F49))),AND(I49&lt;&gt;"",NOT(ISNUMBER(I49))),AND(M49&lt;&gt;"",NOT(ISNUMBER(M49)))),"Use date values; ","")&amp;IF(AND(K49="Authorized release",OR(L49="",M49="",N49="")),"Release entry lacks authority/date/basis; ","")&amp;IF(AND(K49="Authorized release",OR(I49="",H49="Pending",H49="Revise and resubmit",H49="Rejected",H49="Withdrawn")),"Review decision and release conflict; ","")&amp;IF(AND(Q49&lt;&gt;"",D49&lt;&gt;"",E49&lt;&gt;"",COUNTIFS('Door Schedule'!$T$8:$T$57,SUBSTITUTE(SUBSTITUTE(SUBSTITUTE(Q49,"~","~~"),"*","~*"),"?","~?"),'Door Schedule'!$O$8:$O$57,SUBSTITUTE(SUBSTITUTE(SUBSTITUTE(D49,"~","~~"),"*","~*"),"?","~?"),'Door Schedule'!$P$8:$P$57,"&lt;&gt;"&amp;SUBSTITUTE(SUBSTITUTE(SUBSTITUTE(E49,"~","~~"),"*","~*"),"?","~?"))&gt;0),"Current drawing revision differs: review; ",""))</x:f>
      </x:c>
      <x:c r="P49" s="15" t="str">
        <x:f>IF(A49="","",UPPER(TRIM(A49&amp;"")))</x:f>
      </x:c>
      <x:c r="Q49" s="15" t="str">
        <x:f>IF(B49="","",UPPER(TRIM(B49&amp;"")))</x:f>
      </x:c>
    </x:row>
    <x:row r="50" ht="27" customHeight="1">
      <x:c r="A50" s="13"/>
      <x:c r="B50" s="13"/>
      <x:c r="C50" s="13"/>
      <x:c r="D50" s="13"/>
      <x:c r="E50" s="13"/>
      <x:c r="F50" s="18"/>
      <x:c r="G50" s="13"/>
      <x:c r="H50" s="13"/>
      <x:c r="I50" s="18"/>
      <x:c r="J50" s="13"/>
      <x:c r="K50" s="13"/>
      <x:c r="L50" s="13"/>
      <x:c r="M50" s="18"/>
      <x:c r="N50" s="13"/>
      <x:c r="O50" s="15" t="str">
        <x:f>IF(COUNTA(A50:N50)=0,"",IF(P50="","Missing record ID; ","")&amp;IF(AND(P50&lt;&gt;"",COUNTIFS('Approval Log'!$P$8:$P$57,SUBSTITUTE(SUBSTITUTE(SUBSTITUTE(P50,"~","~~"),"*","~*"),"?","~?"))&gt;1),"Duplicate record ID; ","")&amp;IF(Q50="","Missing Door ID; ","")&amp;IF(AND(Q50&lt;&gt;"",COUNTIFS('Door Schedule'!$T$8:$T$57,SUBSTITUTE(SUBSTITUTE(SUBSTITUTE(Q50,"~","~~"),"*","~*"),"?","~?"))=0),"Unknown Door ID; ","")&amp;IF(AND(Q50&lt;&gt;"",COUNTIFS('Door Schedule'!$T$8:$T$57,SUBSTITUTE(SUBSTITUTE(SUBSTITUTE(Q50,"~","~~"),"*","~*"),"?","~?"))&gt;1),"Door ID duplicated in main sheet; ","")&amp;IF(OR(C50="",D50="",E50="",F50="",G50="",H50=""),"Check type/document/revision/submission/reviewer/decision; ","")&amp;IF(AND(H50&lt;&gt;"",H50&lt;&gt;"Pending",I50=""),"Missing decision date; ","")&amp;IF(OR(AND(F50&lt;&gt;"",NOT(ISNUMBER(F50))),AND(I50&lt;&gt;"",NOT(ISNUMBER(I50))),AND(M50&lt;&gt;"",NOT(ISNUMBER(M50)))),"Use date values; ","")&amp;IF(AND(K50="Authorized release",OR(L50="",M50="",N50="")),"Release entry lacks authority/date/basis; ","")&amp;IF(AND(K50="Authorized release",OR(I50="",H50="Pending",H50="Revise and resubmit",H50="Rejected",H50="Withdrawn")),"Review decision and release conflict; ","")&amp;IF(AND(Q50&lt;&gt;"",D50&lt;&gt;"",E50&lt;&gt;"",COUNTIFS('Door Schedule'!$T$8:$T$57,SUBSTITUTE(SUBSTITUTE(SUBSTITUTE(Q50,"~","~~"),"*","~*"),"?","~?"),'Door Schedule'!$O$8:$O$57,SUBSTITUTE(SUBSTITUTE(SUBSTITUTE(D50,"~","~~"),"*","~*"),"?","~?"),'Door Schedule'!$P$8:$P$57,"&lt;&gt;"&amp;SUBSTITUTE(SUBSTITUTE(SUBSTITUTE(E50,"~","~~"),"*","~*"),"?","~?"))&gt;0),"Current drawing revision differs: review; ",""))</x:f>
      </x:c>
      <x:c r="P50" s="15" t="str">
        <x:f>IF(A50="","",UPPER(TRIM(A50&amp;"")))</x:f>
      </x:c>
      <x:c r="Q50" s="15" t="str">
        <x:f>IF(B50="","",UPPER(TRIM(B50&amp;"")))</x:f>
      </x:c>
    </x:row>
    <x:row r="51" ht="27" customHeight="1">
      <x:c r="A51" s="13"/>
      <x:c r="B51" s="13"/>
      <x:c r="C51" s="13"/>
      <x:c r="D51" s="13"/>
      <x:c r="E51" s="13"/>
      <x:c r="F51" s="18"/>
      <x:c r="G51" s="13"/>
      <x:c r="H51" s="13"/>
      <x:c r="I51" s="18"/>
      <x:c r="J51" s="13"/>
      <x:c r="K51" s="13"/>
      <x:c r="L51" s="13"/>
      <x:c r="M51" s="18"/>
      <x:c r="N51" s="13"/>
      <x:c r="O51" s="15" t="str">
        <x:f>IF(COUNTA(A51:N51)=0,"",IF(P51="","Missing record ID; ","")&amp;IF(AND(P51&lt;&gt;"",COUNTIFS('Approval Log'!$P$8:$P$57,SUBSTITUTE(SUBSTITUTE(SUBSTITUTE(P51,"~","~~"),"*","~*"),"?","~?"))&gt;1),"Duplicate record ID; ","")&amp;IF(Q51="","Missing Door ID; ","")&amp;IF(AND(Q51&lt;&gt;"",COUNTIFS('Door Schedule'!$T$8:$T$57,SUBSTITUTE(SUBSTITUTE(SUBSTITUTE(Q51,"~","~~"),"*","~*"),"?","~?"))=0),"Unknown Door ID; ","")&amp;IF(AND(Q51&lt;&gt;"",COUNTIFS('Door Schedule'!$T$8:$T$57,SUBSTITUTE(SUBSTITUTE(SUBSTITUTE(Q51,"~","~~"),"*","~*"),"?","~?"))&gt;1),"Door ID duplicated in main sheet; ","")&amp;IF(OR(C51="",D51="",E51="",F51="",G51="",H51=""),"Check type/document/revision/submission/reviewer/decision; ","")&amp;IF(AND(H51&lt;&gt;"",H51&lt;&gt;"Pending",I51=""),"Missing decision date; ","")&amp;IF(OR(AND(F51&lt;&gt;"",NOT(ISNUMBER(F51))),AND(I51&lt;&gt;"",NOT(ISNUMBER(I51))),AND(M51&lt;&gt;"",NOT(ISNUMBER(M51)))),"Use date values; ","")&amp;IF(AND(K51="Authorized release",OR(L51="",M51="",N51="")),"Release entry lacks authority/date/basis; ","")&amp;IF(AND(K51="Authorized release",OR(I51="",H51="Pending",H51="Revise and resubmit",H51="Rejected",H51="Withdrawn")),"Review decision and release conflict; ","")&amp;IF(AND(Q51&lt;&gt;"",D51&lt;&gt;"",E51&lt;&gt;"",COUNTIFS('Door Schedule'!$T$8:$T$57,SUBSTITUTE(SUBSTITUTE(SUBSTITUTE(Q51,"~","~~"),"*","~*"),"?","~?"),'Door Schedule'!$O$8:$O$57,SUBSTITUTE(SUBSTITUTE(SUBSTITUTE(D51,"~","~~"),"*","~*"),"?","~?"),'Door Schedule'!$P$8:$P$57,"&lt;&gt;"&amp;SUBSTITUTE(SUBSTITUTE(SUBSTITUTE(E51,"~","~~"),"*","~*"),"?","~?"))&gt;0),"Current drawing revision differs: review; ",""))</x:f>
      </x:c>
      <x:c r="P51" s="15" t="str">
        <x:f>IF(A51="","",UPPER(TRIM(A51&amp;"")))</x:f>
      </x:c>
      <x:c r="Q51" s="15" t="str">
        <x:f>IF(B51="","",UPPER(TRIM(B51&amp;"")))</x:f>
      </x:c>
    </x:row>
    <x:row r="52" ht="27" customHeight="1">
      <x:c r="A52" s="13"/>
      <x:c r="B52" s="13"/>
      <x:c r="C52" s="13"/>
      <x:c r="D52" s="13"/>
      <x:c r="E52" s="13"/>
      <x:c r="F52" s="18"/>
      <x:c r="G52" s="13"/>
      <x:c r="H52" s="13"/>
      <x:c r="I52" s="18"/>
      <x:c r="J52" s="13"/>
      <x:c r="K52" s="13"/>
      <x:c r="L52" s="13"/>
      <x:c r="M52" s="18"/>
      <x:c r="N52" s="13"/>
      <x:c r="O52" s="15" t="str">
        <x:f>IF(COUNTA(A52:N52)=0,"",IF(P52="","Missing record ID; ","")&amp;IF(AND(P52&lt;&gt;"",COUNTIFS('Approval Log'!$P$8:$P$57,SUBSTITUTE(SUBSTITUTE(SUBSTITUTE(P52,"~","~~"),"*","~*"),"?","~?"))&gt;1),"Duplicate record ID; ","")&amp;IF(Q52="","Missing Door ID; ","")&amp;IF(AND(Q52&lt;&gt;"",COUNTIFS('Door Schedule'!$T$8:$T$57,SUBSTITUTE(SUBSTITUTE(SUBSTITUTE(Q52,"~","~~"),"*","~*"),"?","~?"))=0),"Unknown Door ID; ","")&amp;IF(AND(Q52&lt;&gt;"",COUNTIFS('Door Schedule'!$T$8:$T$57,SUBSTITUTE(SUBSTITUTE(SUBSTITUTE(Q52,"~","~~"),"*","~*"),"?","~?"))&gt;1),"Door ID duplicated in main sheet; ","")&amp;IF(OR(C52="",D52="",E52="",F52="",G52="",H52=""),"Check type/document/revision/submission/reviewer/decision; ","")&amp;IF(AND(H52&lt;&gt;"",H52&lt;&gt;"Pending",I52=""),"Missing decision date; ","")&amp;IF(OR(AND(F52&lt;&gt;"",NOT(ISNUMBER(F52))),AND(I52&lt;&gt;"",NOT(ISNUMBER(I52))),AND(M52&lt;&gt;"",NOT(ISNUMBER(M52)))),"Use date values; ","")&amp;IF(AND(K52="Authorized release",OR(L52="",M52="",N52="")),"Release entry lacks authority/date/basis; ","")&amp;IF(AND(K52="Authorized release",OR(I52="",H52="Pending",H52="Revise and resubmit",H52="Rejected",H52="Withdrawn")),"Review decision and release conflict; ","")&amp;IF(AND(Q52&lt;&gt;"",D52&lt;&gt;"",E52&lt;&gt;"",COUNTIFS('Door Schedule'!$T$8:$T$57,SUBSTITUTE(SUBSTITUTE(SUBSTITUTE(Q52,"~","~~"),"*","~*"),"?","~?"),'Door Schedule'!$O$8:$O$57,SUBSTITUTE(SUBSTITUTE(SUBSTITUTE(D52,"~","~~"),"*","~*"),"?","~?"),'Door Schedule'!$P$8:$P$57,"&lt;&gt;"&amp;SUBSTITUTE(SUBSTITUTE(SUBSTITUTE(E52,"~","~~"),"*","~*"),"?","~?"))&gt;0),"Current drawing revision differs: review; ",""))</x:f>
      </x:c>
      <x:c r="P52" s="15" t="str">
        <x:f>IF(A52="","",UPPER(TRIM(A52&amp;"")))</x:f>
      </x:c>
      <x:c r="Q52" s="15" t="str">
        <x:f>IF(B52="","",UPPER(TRIM(B52&amp;"")))</x:f>
      </x:c>
    </x:row>
    <x:row r="53" ht="27" customHeight="1">
      <x:c r="A53" s="13"/>
      <x:c r="B53" s="13"/>
      <x:c r="C53" s="13"/>
      <x:c r="D53" s="13"/>
      <x:c r="E53" s="13"/>
      <x:c r="F53" s="18"/>
      <x:c r="G53" s="13"/>
      <x:c r="H53" s="13"/>
      <x:c r="I53" s="18"/>
      <x:c r="J53" s="13"/>
      <x:c r="K53" s="13"/>
      <x:c r="L53" s="13"/>
      <x:c r="M53" s="18"/>
      <x:c r="N53" s="13"/>
      <x:c r="O53" s="15" t="str">
        <x:f>IF(COUNTA(A53:N53)=0,"",IF(P53="","Missing record ID; ","")&amp;IF(AND(P53&lt;&gt;"",COUNTIFS('Approval Log'!$P$8:$P$57,SUBSTITUTE(SUBSTITUTE(SUBSTITUTE(P53,"~","~~"),"*","~*"),"?","~?"))&gt;1),"Duplicate record ID; ","")&amp;IF(Q53="","Missing Door ID; ","")&amp;IF(AND(Q53&lt;&gt;"",COUNTIFS('Door Schedule'!$T$8:$T$57,SUBSTITUTE(SUBSTITUTE(SUBSTITUTE(Q53,"~","~~"),"*","~*"),"?","~?"))=0),"Unknown Door ID; ","")&amp;IF(AND(Q53&lt;&gt;"",COUNTIFS('Door Schedule'!$T$8:$T$57,SUBSTITUTE(SUBSTITUTE(SUBSTITUTE(Q53,"~","~~"),"*","~*"),"?","~?"))&gt;1),"Door ID duplicated in main sheet; ","")&amp;IF(OR(C53="",D53="",E53="",F53="",G53="",H53=""),"Check type/document/revision/submission/reviewer/decision; ","")&amp;IF(AND(H53&lt;&gt;"",H53&lt;&gt;"Pending",I53=""),"Missing decision date; ","")&amp;IF(OR(AND(F53&lt;&gt;"",NOT(ISNUMBER(F53))),AND(I53&lt;&gt;"",NOT(ISNUMBER(I53))),AND(M53&lt;&gt;"",NOT(ISNUMBER(M53)))),"Use date values; ","")&amp;IF(AND(K53="Authorized release",OR(L53="",M53="",N53="")),"Release entry lacks authority/date/basis; ","")&amp;IF(AND(K53="Authorized release",OR(I53="",H53="Pending",H53="Revise and resubmit",H53="Rejected",H53="Withdrawn")),"Review decision and release conflict; ","")&amp;IF(AND(Q53&lt;&gt;"",D53&lt;&gt;"",E53&lt;&gt;"",COUNTIFS('Door Schedule'!$T$8:$T$57,SUBSTITUTE(SUBSTITUTE(SUBSTITUTE(Q53,"~","~~"),"*","~*"),"?","~?"),'Door Schedule'!$O$8:$O$57,SUBSTITUTE(SUBSTITUTE(SUBSTITUTE(D53,"~","~~"),"*","~*"),"?","~?"),'Door Schedule'!$P$8:$P$57,"&lt;&gt;"&amp;SUBSTITUTE(SUBSTITUTE(SUBSTITUTE(E53,"~","~~"),"*","~*"),"?","~?"))&gt;0),"Current drawing revision differs: review; ",""))</x:f>
      </x:c>
      <x:c r="P53" s="15" t="str">
        <x:f>IF(A53="","",UPPER(TRIM(A53&amp;"")))</x:f>
      </x:c>
      <x:c r="Q53" s="15" t="str">
        <x:f>IF(B53="","",UPPER(TRIM(B53&amp;"")))</x:f>
      </x:c>
    </x:row>
    <x:row r="54" ht="27" customHeight="1">
      <x:c r="A54" s="13"/>
      <x:c r="B54" s="13"/>
      <x:c r="C54" s="13"/>
      <x:c r="D54" s="13"/>
      <x:c r="E54" s="13"/>
      <x:c r="F54" s="18"/>
      <x:c r="G54" s="13"/>
      <x:c r="H54" s="13"/>
      <x:c r="I54" s="18"/>
      <x:c r="J54" s="13"/>
      <x:c r="K54" s="13"/>
      <x:c r="L54" s="13"/>
      <x:c r="M54" s="18"/>
      <x:c r="N54" s="13"/>
      <x:c r="O54" s="15" t="str">
        <x:f>IF(COUNTA(A54:N54)=0,"",IF(P54="","Missing record ID; ","")&amp;IF(AND(P54&lt;&gt;"",COUNTIFS('Approval Log'!$P$8:$P$57,SUBSTITUTE(SUBSTITUTE(SUBSTITUTE(P54,"~","~~"),"*","~*"),"?","~?"))&gt;1),"Duplicate record ID; ","")&amp;IF(Q54="","Missing Door ID; ","")&amp;IF(AND(Q54&lt;&gt;"",COUNTIFS('Door Schedule'!$T$8:$T$57,SUBSTITUTE(SUBSTITUTE(SUBSTITUTE(Q54,"~","~~"),"*","~*"),"?","~?"))=0),"Unknown Door ID; ","")&amp;IF(AND(Q54&lt;&gt;"",COUNTIFS('Door Schedule'!$T$8:$T$57,SUBSTITUTE(SUBSTITUTE(SUBSTITUTE(Q54,"~","~~"),"*","~*"),"?","~?"))&gt;1),"Door ID duplicated in main sheet; ","")&amp;IF(OR(C54="",D54="",E54="",F54="",G54="",H54=""),"Check type/document/revision/submission/reviewer/decision; ","")&amp;IF(AND(H54&lt;&gt;"",H54&lt;&gt;"Pending",I54=""),"Missing decision date; ","")&amp;IF(OR(AND(F54&lt;&gt;"",NOT(ISNUMBER(F54))),AND(I54&lt;&gt;"",NOT(ISNUMBER(I54))),AND(M54&lt;&gt;"",NOT(ISNUMBER(M54)))),"Use date values; ","")&amp;IF(AND(K54="Authorized release",OR(L54="",M54="",N54="")),"Release entry lacks authority/date/basis; ","")&amp;IF(AND(K54="Authorized release",OR(I54="",H54="Pending",H54="Revise and resubmit",H54="Rejected",H54="Withdrawn")),"Review decision and release conflict; ","")&amp;IF(AND(Q54&lt;&gt;"",D54&lt;&gt;"",E54&lt;&gt;"",COUNTIFS('Door Schedule'!$T$8:$T$57,SUBSTITUTE(SUBSTITUTE(SUBSTITUTE(Q54,"~","~~"),"*","~*"),"?","~?"),'Door Schedule'!$O$8:$O$57,SUBSTITUTE(SUBSTITUTE(SUBSTITUTE(D54,"~","~~"),"*","~*"),"?","~?"),'Door Schedule'!$P$8:$P$57,"&lt;&gt;"&amp;SUBSTITUTE(SUBSTITUTE(SUBSTITUTE(E54,"~","~~"),"*","~*"),"?","~?"))&gt;0),"Current drawing revision differs: review; ",""))</x:f>
      </x:c>
      <x:c r="P54" s="15" t="str">
        <x:f>IF(A54="","",UPPER(TRIM(A54&amp;"")))</x:f>
      </x:c>
      <x:c r="Q54" s="15" t="str">
        <x:f>IF(B54="","",UPPER(TRIM(B54&amp;"")))</x:f>
      </x:c>
    </x:row>
    <x:row r="55" ht="27" customHeight="1">
      <x:c r="A55" s="13"/>
      <x:c r="B55" s="13"/>
      <x:c r="C55" s="13"/>
      <x:c r="D55" s="13"/>
      <x:c r="E55" s="13"/>
      <x:c r="F55" s="18"/>
      <x:c r="G55" s="13"/>
      <x:c r="H55" s="13"/>
      <x:c r="I55" s="18"/>
      <x:c r="J55" s="13"/>
      <x:c r="K55" s="13"/>
      <x:c r="L55" s="13"/>
      <x:c r="M55" s="18"/>
      <x:c r="N55" s="13"/>
      <x:c r="O55" s="15" t="str">
        <x:f>IF(COUNTA(A55:N55)=0,"",IF(P55="","Missing record ID; ","")&amp;IF(AND(P55&lt;&gt;"",COUNTIFS('Approval Log'!$P$8:$P$57,SUBSTITUTE(SUBSTITUTE(SUBSTITUTE(P55,"~","~~"),"*","~*"),"?","~?"))&gt;1),"Duplicate record ID; ","")&amp;IF(Q55="","Missing Door ID; ","")&amp;IF(AND(Q55&lt;&gt;"",COUNTIFS('Door Schedule'!$T$8:$T$57,SUBSTITUTE(SUBSTITUTE(SUBSTITUTE(Q55,"~","~~"),"*","~*"),"?","~?"))=0),"Unknown Door ID; ","")&amp;IF(AND(Q55&lt;&gt;"",COUNTIFS('Door Schedule'!$T$8:$T$57,SUBSTITUTE(SUBSTITUTE(SUBSTITUTE(Q55,"~","~~"),"*","~*"),"?","~?"))&gt;1),"Door ID duplicated in main sheet; ","")&amp;IF(OR(C55="",D55="",E55="",F55="",G55="",H55=""),"Check type/document/revision/submission/reviewer/decision; ","")&amp;IF(AND(H55&lt;&gt;"",H55&lt;&gt;"Pending",I55=""),"Missing decision date; ","")&amp;IF(OR(AND(F55&lt;&gt;"",NOT(ISNUMBER(F55))),AND(I55&lt;&gt;"",NOT(ISNUMBER(I55))),AND(M55&lt;&gt;"",NOT(ISNUMBER(M55)))),"Use date values; ","")&amp;IF(AND(K55="Authorized release",OR(L55="",M55="",N55="")),"Release entry lacks authority/date/basis; ","")&amp;IF(AND(K55="Authorized release",OR(I55="",H55="Pending",H55="Revise and resubmit",H55="Rejected",H55="Withdrawn")),"Review decision and release conflict; ","")&amp;IF(AND(Q55&lt;&gt;"",D55&lt;&gt;"",E55&lt;&gt;"",COUNTIFS('Door Schedule'!$T$8:$T$57,SUBSTITUTE(SUBSTITUTE(SUBSTITUTE(Q55,"~","~~"),"*","~*"),"?","~?"),'Door Schedule'!$O$8:$O$57,SUBSTITUTE(SUBSTITUTE(SUBSTITUTE(D55,"~","~~"),"*","~*"),"?","~?"),'Door Schedule'!$P$8:$P$57,"&lt;&gt;"&amp;SUBSTITUTE(SUBSTITUTE(SUBSTITUTE(E55,"~","~~"),"*","~*"),"?","~?"))&gt;0),"Current drawing revision differs: review; ",""))</x:f>
      </x:c>
      <x:c r="P55" s="15" t="str">
        <x:f>IF(A55="","",UPPER(TRIM(A55&amp;"")))</x:f>
      </x:c>
      <x:c r="Q55" s="15" t="str">
        <x:f>IF(B55="","",UPPER(TRIM(B55&amp;"")))</x:f>
      </x:c>
    </x:row>
    <x:row r="56" ht="27" customHeight="1">
      <x:c r="A56" s="13"/>
      <x:c r="B56" s="13"/>
      <x:c r="C56" s="13"/>
      <x:c r="D56" s="13"/>
      <x:c r="E56" s="13"/>
      <x:c r="F56" s="18"/>
      <x:c r="G56" s="13"/>
      <x:c r="H56" s="13"/>
      <x:c r="I56" s="18"/>
      <x:c r="J56" s="13"/>
      <x:c r="K56" s="13"/>
      <x:c r="L56" s="13"/>
      <x:c r="M56" s="18"/>
      <x:c r="N56" s="13"/>
      <x:c r="O56" s="15" t="str">
        <x:f>IF(COUNTA(A56:N56)=0,"",IF(P56="","Missing record ID; ","")&amp;IF(AND(P56&lt;&gt;"",COUNTIFS('Approval Log'!$P$8:$P$57,SUBSTITUTE(SUBSTITUTE(SUBSTITUTE(P56,"~","~~"),"*","~*"),"?","~?"))&gt;1),"Duplicate record ID; ","")&amp;IF(Q56="","Missing Door ID; ","")&amp;IF(AND(Q56&lt;&gt;"",COUNTIFS('Door Schedule'!$T$8:$T$57,SUBSTITUTE(SUBSTITUTE(SUBSTITUTE(Q56,"~","~~"),"*","~*"),"?","~?"))=0),"Unknown Door ID; ","")&amp;IF(AND(Q56&lt;&gt;"",COUNTIFS('Door Schedule'!$T$8:$T$57,SUBSTITUTE(SUBSTITUTE(SUBSTITUTE(Q56,"~","~~"),"*","~*"),"?","~?"))&gt;1),"Door ID duplicated in main sheet; ","")&amp;IF(OR(C56="",D56="",E56="",F56="",G56="",H56=""),"Check type/document/revision/submission/reviewer/decision; ","")&amp;IF(AND(H56&lt;&gt;"",H56&lt;&gt;"Pending",I56=""),"Missing decision date; ","")&amp;IF(OR(AND(F56&lt;&gt;"",NOT(ISNUMBER(F56))),AND(I56&lt;&gt;"",NOT(ISNUMBER(I56))),AND(M56&lt;&gt;"",NOT(ISNUMBER(M56)))),"Use date values; ","")&amp;IF(AND(K56="Authorized release",OR(L56="",M56="",N56="")),"Release entry lacks authority/date/basis; ","")&amp;IF(AND(K56="Authorized release",OR(I56="",H56="Pending",H56="Revise and resubmit",H56="Rejected",H56="Withdrawn")),"Review decision and release conflict; ","")&amp;IF(AND(Q56&lt;&gt;"",D56&lt;&gt;"",E56&lt;&gt;"",COUNTIFS('Door Schedule'!$T$8:$T$57,SUBSTITUTE(SUBSTITUTE(SUBSTITUTE(Q56,"~","~~"),"*","~*"),"?","~?"),'Door Schedule'!$O$8:$O$57,SUBSTITUTE(SUBSTITUTE(SUBSTITUTE(D56,"~","~~"),"*","~*"),"?","~?"),'Door Schedule'!$P$8:$P$57,"&lt;&gt;"&amp;SUBSTITUTE(SUBSTITUTE(SUBSTITUTE(E56,"~","~~"),"*","~*"),"?","~?"))&gt;0),"Current drawing revision differs: review; ",""))</x:f>
      </x:c>
      <x:c r="P56" s="15" t="str">
        <x:f>IF(A56="","",UPPER(TRIM(A56&amp;"")))</x:f>
      </x:c>
      <x:c r="Q56" s="15" t="str">
        <x:f>IF(B56="","",UPPER(TRIM(B56&amp;"")))</x:f>
      </x:c>
    </x:row>
    <x:row r="57" ht="27" customHeight="1">
      <x:c r="A57" s="13"/>
      <x:c r="B57" s="13"/>
      <x:c r="C57" s="13"/>
      <x:c r="D57" s="13"/>
      <x:c r="E57" s="13"/>
      <x:c r="F57" s="18"/>
      <x:c r="G57" s="13"/>
      <x:c r="H57" s="13"/>
      <x:c r="I57" s="18"/>
      <x:c r="J57" s="13"/>
      <x:c r="K57" s="13"/>
      <x:c r="L57" s="13"/>
      <x:c r="M57" s="18"/>
      <x:c r="N57" s="13"/>
      <x:c r="O57" s="15" t="str">
        <x:f>IF(COUNTA(A57:N57)=0,"",IF(P57="","Missing record ID; ","")&amp;IF(AND(P57&lt;&gt;"",COUNTIFS('Approval Log'!$P$8:$P$57,SUBSTITUTE(SUBSTITUTE(SUBSTITUTE(P57,"~","~~"),"*","~*"),"?","~?"))&gt;1),"Duplicate record ID; ","")&amp;IF(Q57="","Missing Door ID; ","")&amp;IF(AND(Q57&lt;&gt;"",COUNTIFS('Door Schedule'!$T$8:$T$57,SUBSTITUTE(SUBSTITUTE(SUBSTITUTE(Q57,"~","~~"),"*","~*"),"?","~?"))=0),"Unknown Door ID; ","")&amp;IF(AND(Q57&lt;&gt;"",COUNTIFS('Door Schedule'!$T$8:$T$57,SUBSTITUTE(SUBSTITUTE(SUBSTITUTE(Q57,"~","~~"),"*","~*"),"?","~?"))&gt;1),"Door ID duplicated in main sheet; ","")&amp;IF(OR(C57="",D57="",E57="",F57="",G57="",H57=""),"Check type/document/revision/submission/reviewer/decision; ","")&amp;IF(AND(H57&lt;&gt;"",H57&lt;&gt;"Pending",I57=""),"Missing decision date; ","")&amp;IF(OR(AND(F57&lt;&gt;"",NOT(ISNUMBER(F57))),AND(I57&lt;&gt;"",NOT(ISNUMBER(I57))),AND(M57&lt;&gt;"",NOT(ISNUMBER(M57)))),"Use date values; ","")&amp;IF(AND(K57="Authorized release",OR(L57="",M57="",N57="")),"Release entry lacks authority/date/basis; ","")&amp;IF(AND(K57="Authorized release",OR(I57="",H57="Pending",H57="Revise and resubmit",H57="Rejected",H57="Withdrawn")),"Review decision and release conflict; ","")&amp;IF(AND(Q57&lt;&gt;"",D57&lt;&gt;"",E57&lt;&gt;"",COUNTIFS('Door Schedule'!$T$8:$T$57,SUBSTITUTE(SUBSTITUTE(SUBSTITUTE(Q57,"~","~~"),"*","~*"),"?","~?"),'Door Schedule'!$O$8:$O$57,SUBSTITUTE(SUBSTITUTE(SUBSTITUTE(D57,"~","~~"),"*","~*"),"?","~?"),'Door Schedule'!$P$8:$P$57,"&lt;&gt;"&amp;SUBSTITUTE(SUBSTITUTE(SUBSTITUTE(E57,"~","~~"),"*","~*"),"?","~?"))&gt;0),"Current drawing revision differs: review; ",""))</x:f>
      </x:c>
      <x:c r="P57" s="15" t="str">
        <x:f>IF(A57="","",UPPER(TRIM(A57&amp;"")))</x:f>
      </x:c>
      <x:c r="Q57" s="15" t="str">
        <x:f>IF(B57="","",UPPER(TRIM(B57&amp;"")))</x:f>
      </x:c>
    </x:row>
  </x:sheetData>
  <x:conditionalFormatting sqref="O8:O57">
    <x:cfRule type="expression" dxfId="7" priority="1">
      <x:formula>LEN(O8)&gt;0</x:formula>
    </x:cfRule>
  </x:conditionalFormatting>
  <x:dataValidations count="4">
    <x:dataValidation type="list" sqref="C8:C57">
      <x:formula1>"Drawing,Material sample,Hardware,Performance evidence,Site measurement,Other"</x:formula1>
    </x:dataValidation>
    <x:dataValidation type="list" sqref="H8:H57">
      <x:formula1>"Pending,Revise and resubmit,Reviewed with comments,Accepted for stated purpose,Rejected,Withdrawn"</x:formula1>
    </x:dataValidation>
    <x:dataValidation type="list" sqref="K8:K57">
      <x:formula1>"Not for production,Hold,Authorized release"</x:formula1>
    </x:dataValidation>
    <x:dataValidation type="list" sqref="B8:B57">
      <x:formula1>INDIRECT("'Door Schedule'!$A$8:$A$57")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e8911f01eb94bb3"/>
  </x:tableParts>
</x:worksheet>
</file>

<file path=xl/worksheets/sheet7.xml><?xml version="1.0" encoding="utf-8"?>
<x:worksheet xmlns:x="http://schemas.openxmlformats.org/spreadsheetml/2006/main">
  <x:sheetPr>
    <x:tabColor rgb="FFB9A58C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3" t="str">
        <x:v>Fictional door schedule examples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8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32" customHeight="1">
      <x:c r="A4" s="8" t="str">
        <x:v>Illustrative entries only. Dimensions remain blank / to confirm. No technical approval or production release is recorded.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44" customHeight="1">
      <x:c r="A7" s="11" t="str">
        <x:v>Door ID</x:v>
      </x:c>
      <x:c r="B7" s="11" t="str">
        <x:v>From room</x:v>
      </x:c>
      <x:c r="C7" s="11" t="str">
        <x:v>To room</x:v>
      </x:c>
      <x:c r="D7" s="11" t="str">
        <x:v>Operation</x:v>
      </x:c>
      <x:c r="E7" s="11" t="str">
        <x:v>Leaf count</x:v>
      </x:c>
      <x:c r="F7" s="11" t="str">
        <x:v>Leaf A W (mm)</x:v>
      </x:c>
      <x:c r="G7" s="11" t="str">
        <x:v>Leaf B W (mm)</x:v>
      </x:c>
      <x:c r="H7" s="11" t="str">
        <x:v>Leaf H (mm)</x:v>
      </x:c>
      <x:c r="I7" s="11" t="str">
        <x:v>Leaf T (mm)</x:v>
      </x:c>
      <x:c r="J7" s="11" t="str">
        <x:v>Dimension status</x:v>
      </x:c>
      <x:c r="K7" s="11" t="str">
        <x:v>Door scope</x:v>
      </x:c>
    </x:row>
    <x:row r="8" ht="44" customHeight="1">
      <x:c r="A8" s="14" t="str">
        <x:v>D-101</x:v>
      </x:c>
      <x:c r="B8" s="14" t="str">
        <x:v>Corridor</x:v>
      </x:c>
      <x:c r="C8" s="14" t="str">
        <x:v>Bedroom 1</x:v>
      </x:c>
      <x:c r="D8" s="14" t="str">
        <x:v>Single swing</x:v>
      </x:c>
      <x:c r="E8" s="14" t="n">
        <x:v>1</x:v>
      </x:c>
      <x:c r="F8" s="14"/>
      <x:c r="G8" s="14"/>
      <x:c r="H8" s="14"/>
      <x:c r="I8" s="14"/>
      <x:c r="J8" s="14" t="str">
        <x:v>To confirm</x:v>
      </x:c>
      <x:c r="K8" s="14" t="str">
        <x:v>To confirm</x:v>
      </x:c>
    </x:row>
    <x:row r="9" ht="44" customHeight="1">
      <x:c r="A9" s="14" t="str">
        <x:v>D-102</x:v>
      </x:c>
      <x:c r="B9" s="14" t="str">
        <x:v>Corridor</x:v>
      </x:c>
      <x:c r="C9" s="14" t="str">
        <x:v>Bathroom 1</x:v>
      </x:c>
      <x:c r="D9" s="14" t="str">
        <x:v>Single swing</x:v>
      </x:c>
      <x:c r="E9" s="14" t="n">
        <x:v>1</x:v>
      </x:c>
      <x:c r="F9" s="14"/>
      <x:c r="G9" s="14"/>
      <x:c r="H9" s="14"/>
      <x:c r="I9" s="14"/>
      <x:c r="J9" s="14" t="str">
        <x:v>To confirm</x:v>
      </x:c>
      <x:c r="K9" s="14" t="str">
        <x:v>To confirm</x:v>
      </x:c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8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8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44" customHeight="1">
      <x:c r="A13" s="11" t="str">
        <x:v>Door ID</x:v>
      </x:c>
      <x:c r="B13" s="11" t="str">
        <x:v>Viewing side</x:v>
      </x:c>
      <x:c r="C13" s="11" t="str">
        <x:v>Leaf A position</x:v>
      </x:c>
      <x:c r="D13" s="11" t="str">
        <x:v>Hinge from view</x:v>
      </x:c>
      <x:c r="E13" s="11" t="str">
        <x:v>Swing from view</x:v>
      </x:c>
      <x:c r="F13" s="11" t="str">
        <x:v>Hardware set ID</x:v>
      </x:c>
      <x:c r="G13" s="11" t="str">
        <x:v>Leaf finish ID</x:v>
      </x:c>
      <x:c r="H13" s="11" t="str">
        <x:v>Frame finish ID</x:v>
      </x:c>
      <x:c r="I13" s="11" t="str">
        <x:v>Drawing / revision</x:v>
      </x:c>
      <x:c r="J13" s="11" t="str">
        <x:v>Review / release</x:v>
      </x:c>
      <x:c r="K13" s="2"/>
    </x:row>
    <x:row r="14" ht="44" customHeight="1">
      <x:c r="A14" s="14" t="str">
        <x:v>D-101</x:v>
      </x:c>
      <x:c r="B14" s="14" t="str">
        <x:v>Corridor</x:v>
      </x:c>
      <x:c r="C14" s="14" t="str">
        <x:v>Single leaf</x:v>
      </x:c>
      <x:c r="D14" s="14" t="str">
        <x:v>Left</x:v>
      </x:c>
      <x:c r="E14" s="14" t="str">
        <x:v>Opens away</x:v>
      </x:c>
      <x:c r="F14" s="14" t="str">
        <x:v>H-01</x:v>
      </x:c>
      <x:c r="G14" s="14" t="str">
        <x:v>F-01</x:v>
      </x:c>
      <x:c r="H14" s="14" t="str">
        <x:v>F-02</x:v>
      </x:c>
      <x:c r="I14" s="14" t="str">
        <x:v>Pending</x:v>
      </x:c>
      <x:c r="J14" s="14" t="str">
        <x:v>Pending / not released</x:v>
      </x:c>
      <x:c r="K14" s="2"/>
    </x:row>
    <x:row r="15" ht="44" customHeight="1">
      <x:c r="A15" s="14" t="str">
        <x:v>D-102</x:v>
      </x:c>
      <x:c r="B15" s="14" t="str">
        <x:v>Corridor</x:v>
      </x:c>
      <x:c r="C15" s="14" t="str">
        <x:v>Single leaf</x:v>
      </x:c>
      <x:c r="D15" s="14" t="str">
        <x:v>Right</x:v>
      </x:c>
      <x:c r="E15" s="14" t="str">
        <x:v>Opens away</x:v>
      </x:c>
      <x:c r="F15" s="14" t="str">
        <x:v>H-02</x:v>
      </x:c>
      <x:c r="G15" s="14" t="str">
        <x:v>F-01</x:v>
      </x:c>
      <x:c r="H15" s="14" t="str">
        <x:v>F-02</x:v>
      </x:c>
      <x:c r="I15" s="14" t="str">
        <x:v>Pending</x:v>
      </x:c>
      <x:c r="J15" s="14" t="str">
        <x:v>Pending / not released</x:v>
      </x:c>
      <x:c r="K15" s="2"/>
    </x:row>
    <x:row r="16" ht="28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8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8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44" customHeight="1">
      <x:c r="A19" s="11" t="str">
        <x:v>Hardware set ID</x:v>
      </x:c>
      <x:c r="B19" s="11" t="str">
        <x:v>Component item ID</x:v>
      </x:c>
      <x:c r="C19" s="11" t="str">
        <x:v>Function</x:v>
      </x:c>
      <x:c r="D19" s="11" t="str">
        <x:v>Model</x:v>
      </x:c>
      <x:c r="E19" s="11" t="str">
        <x:v>Qty per opening</x:v>
      </x:c>
      <x:c r="F19" s="11" t="str">
        <x:v>Unit</x:v>
      </x:c>
      <x:c r="G19" s="11" t="str">
        <x:v>Finish</x:v>
      </x:c>
      <x:c r="H19" s="11" t="str">
        <x:v>Preparation</x:v>
      </x:c>
      <x:c r="I19" s="11" t="str">
        <x:v>Review</x:v>
      </x:c>
      <x:c r="J19" s="2"/>
      <x:c r="K19" s="2"/>
    </x:row>
    <x:row r="20" ht="44" customHeight="1">
      <x:c r="A20" s="14" t="str">
        <x:v>H-01</x:v>
      </x:c>
      <x:c r="B20" s="14" t="str">
        <x:v>01</x:v>
      </x:c>
      <x:c r="C20" s="14" t="str">
        <x:v>Hinge arrangement</x:v>
      </x:c>
      <x:c r="D20" s="14" t="str">
        <x:v>To confirm</x:v>
      </x:c>
      <x:c r="E20" s="14"/>
      <x:c r="F20" s="14" t="str">
        <x:v>set</x:v>
      </x:c>
      <x:c r="G20" s="14" t="str">
        <x:v>To confirm</x:v>
      </x:c>
      <x:c r="H20" s="14" t="str">
        <x:v>To confirm</x:v>
      </x:c>
      <x:c r="I20" s="14" t="str">
        <x:v>Pending</x:v>
      </x:c>
      <x:c r="J20" s="2"/>
      <x:c r="K20" s="2"/>
    </x:row>
    <x:row r="21" ht="44" customHeight="1">
      <x:c r="A21" s="14" t="str">
        <x:v>H-01</x:v>
      </x:c>
      <x:c r="B21" s="14" t="str">
        <x:v>02</x:v>
      </x:c>
      <x:c r="C21" s="14" t="str">
        <x:v>Passage latch / handle</x:v>
      </x:c>
      <x:c r="D21" s="14" t="str">
        <x:v>To confirm</x:v>
      </x:c>
      <x:c r="E21" s="14"/>
      <x:c r="F21" s="14" t="str">
        <x:v>set</x:v>
      </x:c>
      <x:c r="G21" s="14" t="str">
        <x:v>To confirm</x:v>
      </x:c>
      <x:c r="H21" s="14" t="str">
        <x:v>To confirm</x:v>
      </x:c>
      <x:c r="I21" s="14" t="str">
        <x:v>Pending</x:v>
      </x:c>
      <x:c r="J21" s="2"/>
      <x:c r="K21" s="2"/>
    </x:row>
    <x:row r="22" ht="44" customHeight="1">
      <x:c r="A22" s="14" t="str">
        <x:v>H-02</x:v>
      </x:c>
      <x:c r="B22" s="14" t="str">
        <x:v>01</x:v>
      </x:c>
      <x:c r="C22" s="14" t="str">
        <x:v>Hinge arrangement</x:v>
      </x:c>
      <x:c r="D22" s="14" t="str">
        <x:v>To confirm</x:v>
      </x:c>
      <x:c r="E22" s="14"/>
      <x:c r="F22" s="14" t="str">
        <x:v>set</x:v>
      </x:c>
      <x:c r="G22" s="14" t="str">
        <x:v>To confirm</x:v>
      </x:c>
      <x:c r="H22" s="14" t="str">
        <x:v>To confirm</x:v>
      </x:c>
      <x:c r="I22" s="14" t="str">
        <x:v>Pending</x:v>
      </x:c>
      <x:c r="J22" s="2"/>
      <x:c r="K22" s="2"/>
    </x:row>
    <x:row r="23" ht="44" customHeight="1">
      <x:c r="A23" s="14" t="str">
        <x:v>H-02</x:v>
      </x:c>
      <x:c r="B23" s="14" t="str">
        <x:v>02</x:v>
      </x:c>
      <x:c r="C23" s="14" t="str">
        <x:v>Privacy function</x:v>
      </x:c>
      <x:c r="D23" s="14" t="str">
        <x:v>To confirm</x:v>
      </x:c>
      <x:c r="E23" s="14"/>
      <x:c r="F23" s="14" t="str">
        <x:v>set</x:v>
      </x:c>
      <x:c r="G23" s="14" t="str">
        <x:v>To confirm</x:v>
      </x:c>
      <x:c r="H23" s="14" t="str">
        <x:v>To confirm</x:v>
      </x:c>
      <x:c r="I23" s="14" t="str">
        <x:v>Pending</x:v>
      </x:c>
      <x:c r="J23" s="2"/>
      <x:c r="K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44" customHeight="1">
      <x:c r="A27" s="11" t="str">
        <x:v>Finish ID</x:v>
      </x:c>
      <x:c r="B27" s="11" t="str">
        <x:v>Component</x:v>
      </x:c>
      <x:c r="C27" s="11" t="str">
        <x:v>Surface system</x:v>
      </x:c>
      <x:c r="D27" s="11" t="str">
        <x:v>Substrate</x:v>
      </x:c>
      <x:c r="E27" s="11" t="str">
        <x:v>Color</x:v>
      </x:c>
      <x:c r="F27" s="11" t="str">
        <x:v>Sheen</x:v>
      </x:c>
      <x:c r="G27" s="11" t="str">
        <x:v>Sample ID</x:v>
      </x:c>
      <x:c r="H27" s="11" t="str">
        <x:v>Sample review</x:v>
      </x:c>
      <x:c r="I27" s="2"/>
      <x:c r="J27" s="2"/>
      <x:c r="K27" s="2"/>
    </x:row>
    <x:row r="28" ht="44" customHeight="1">
      <x:c r="A28" s="14" t="str">
        <x:v>F-01</x:v>
      </x:c>
      <x:c r="B28" s="14" t="str">
        <x:v>Door leaf</x:v>
      </x:c>
      <x:c r="C28" s="14" t="str">
        <x:v>To confirm</x:v>
      </x:c>
      <x:c r="D28" s="14" t="str">
        <x:v>To confirm</x:v>
      </x:c>
      <x:c r="E28" s="14" t="str">
        <x:v>To confirm</x:v>
      </x:c>
      <x:c r="F28" s="14" t="str">
        <x:v>To confirm</x:v>
      </x:c>
      <x:c r="G28" s="14" t="str">
        <x:v>Pending</x:v>
      </x:c>
      <x:c r="H28" s="14" t="str">
        <x:v>Pending</x:v>
      </x:c>
      <x:c r="I28" s="2"/>
      <x:c r="J28" s="2"/>
      <x:c r="K28" s="2"/>
    </x:row>
    <x:row r="29" ht="44" customHeight="1">
      <x:c r="A29" s="14" t="str">
        <x:v>F-02</x:v>
      </x:c>
      <x:c r="B29" s="14" t="str">
        <x:v>Door frame</x:v>
      </x:c>
      <x:c r="C29" s="14" t="str">
        <x:v>To confirm</x:v>
      </x:c>
      <x:c r="D29" s="14" t="str">
        <x:v>To confirm</x:v>
      </x:c>
      <x:c r="E29" s="14" t="str">
        <x:v>To confirm</x:v>
      </x:c>
      <x:c r="F29" s="14" t="str">
        <x:v>To confirm</x:v>
      </x:c>
      <x:c r="G29" s="14" t="str">
        <x:v>Pending</x:v>
      </x:c>
      <x:c r="H29" s="14" t="str">
        <x:v>Pending</x:v>
      </x:c>
      <x:c r="I29" s="2"/>
      <x:c r="J29" s="2"/>
      <x:c r="K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8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8" customHeight="1">
      <x:c r="A32" s="8" t="str">
        <x:v>H-01 and H-02 illustrate references only. Their product, quantity, fitting and performance details are not approved specifications.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8" customHeight="1">
      <x:c r="A34" s="8" t="str">
        <x:v>For a pair, use one opening ID, leaf count 2 and separate A/B widths. Identify A from the stated viewing side on the approved drawing.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8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8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8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8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8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</x:sheetData>
  <x:pageMargins left="0.7" right="0.7" top="0.75" bottom="0.75" header="0.3" footer="0.3"/>
  <x:tableParts count="4">
    <x:tablePart xmlns:r="http://schemas.openxmlformats.org/officeDocument/2006/relationships" r:id="R9af94baf54844df6"/>
    <x:tablePart xmlns:r="http://schemas.openxmlformats.org/officeDocument/2006/relationships" r:id="Rf1a2ec17ea01465f"/>
    <x:tablePart xmlns:r="http://schemas.openxmlformats.org/officeDocument/2006/relationships" r:id="Rc474711f63c5452a"/>
    <x:tablePart xmlns:r="http://schemas.openxmlformats.org/officeDocument/2006/relationships" r:id="R490397284b8846ac"/>
  </x:tableParts>
</x:worksheet>
</file>

<file path=xl/worksheets/sheet8.xml><?xml version="1.0" encoding="utf-8"?>
<x:worksheet xmlns:x="http://schemas.openxmlformats.org/spreadsheetml/2006/main">
  <x:sheetPr>
    <x:tabColor rgb="FFD4CEC6"/>
  </x:sheetPr>
  <x:sheetViews>
    <x:sheetView showGridLines="0" workbookViewId="0"/>
  </x:sheetViews>
  <x:sheetFormatPr defaultRowHeight="15"/>
  <x:cols>
    <x:col min="1" max="1" width="27" hidden="0" customWidth="1"/>
    <x:col min="2" max="2" width="68" hidden="0" customWidth="1"/>
    <x:col min="3" max="3" width="27" hidden="0" customWidth="1"/>
    <x:col min="4" max="4" width="68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Door schedule template</x:v>
      </x:c>
      <x:c r="B2" s="2"/>
      <x:c r="C2" s="2"/>
      <x:c r="D2" s="2"/>
    </x:row>
    <x:row r="3" ht="28" customHeight="1">
      <x:c r="A3" s="8" t="str">
        <x:v>George House Material. Template version 2026-10-27. All production tables start blank.</x:v>
      </x:c>
      <x:c r="B3" s="2"/>
      <x:c r="C3" s="2"/>
      <x:c r="D3" s="2"/>
    </x:row>
    <x:row r="4" ht="28" customHeight="1">
      <x:c r="A4" s="2"/>
      <x:c r="B4" s="2"/>
      <x:c r="C4" s="2"/>
      <x:c r="D4" s="2"/>
    </x:row>
    <x:row r="5" ht="26" customHeight="1">
      <x:c r="A5" s="20" t="str">
        <x:v>Start and identify</x:v>
      </x:c>
      <x:c r="B5" s="19"/>
      <x:c r="C5" s="10" t="str">
        <x:v>Sheet</x:v>
      </x:c>
      <x:c r="D5" s="10" t="str">
        <x:v>Main inputs</x:v>
      </x:c>
    </x:row>
    <x:row r="6" ht="50" customHeight="1">
      <x:c r="A6" s="22" t="str">
        <x:v>One ID per opening</x:v>
      </x:c>
      <x:c r="B6" s="14" t="str">
        <x:v>Enter a unique Door ID and Door scope (New/Retain/Replace/Modify). A pair has one ID and leaf count 2. Opening records are not an order quantity. Duplicate warnings ignore case and outer spaces.</x:v>
      </x:c>
      <x:c r="C6" s="14" t="str">
        <x:v>Door Schedule</x:v>
      </x:c>
      <x:c r="D6" s="14" t="str">
        <x:v>Opening identity, individual leaf dimensions, construction and references</x:v>
      </x:c>
    </x:row>
    <x:row r="7" ht="50" customHeight="1">
      <x:c r="A7" s="22" t="str">
        <x:v>Dimensions are millimetres</x:v>
      </x:c>
      <x:c r="B7" s="14" t="str">
        <x:v>Enter positive numeric mm, including decimals where required. Blank means unconfirmed. Zero does not mean unknown. Leaf A/B widths are individual leaves, not the opening or combined width.</x:v>
      </x:c>
      <x:c r="C7" s="14" t="str">
        <x:v>Opening &amp; Frame</x:v>
      </x:c>
      <x:c r="D7" s="14" t="str">
        <x:v>Separate opening/frame dimensions, wall, support and frame finish</x:v>
      </x:c>
    </x:row>
    <x:row r="8" ht="50" customHeight="1">
      <x:c r="A8" s="22" t="str">
        <x:v>Dimensions for pairs</x:v>
      </x:c>
      <x:c r="B8" s="14" t="str">
        <x:v>A/B identify leaves as shown on the stated viewing-side drawing. Use separate A/B widths for unequal pairs. The shared height/thickness applies only where both leaves match. Show exceptions and 3+ leaf layouts on the referenced drawing.</x:v>
      </x:c>
      <x:c r="C8" s="14" t="str">
        <x:v>Handing &amp; Requirements</x:v>
      </x:c>
      <x:c r="D8" s="14" t="str">
        <x:v>Viewing side, hinge/swing, pair identification and manual requirement review</x:v>
      </x:c>
    </x:row>
    <x:row r="9" ht="50" customHeight="1">
      <x:c r="A9" s="22" t="str">
        <x:v>Opening and frame dimensions</x:v>
      </x:c>
      <x:c r="B9" s="14" t="str">
        <x:v>Record rough-opening and frame outside dimensions separately in Opening &amp; Frame. Finished wall depth is another field. Do not derive them by adding a generic allowance to leaf size.</x:v>
      </x:c>
      <x:c r="C9" s="14" t="str">
        <x:v>Hardware Sets</x:v>
      </x:c>
      <x:c r="D9" s="14" t="str">
        <x:v>One row per component within each hardware set</x:v>
      </x:c>
    </x:row>
    <x:row r="10" ht="50" customHeight="1">
      <x:c r="A10" s="22" t="str">
        <x:v>Handing is a drawing record</x:v>
      </x:c>
      <x:c r="B10" s="14" t="str">
        <x:v>In Handing &amp; Requirements, state the viewing room/side, hinge side from that view, opening direction, A position and active leaf where relevant. Use the approved plan. LH/RH alone is insufficient.</x:v>
      </x:c>
      <x:c r="C10" s="14" t="str">
        <x:v>Finish Register</x:v>
      </x:c>
      <x:c r="D10" s="14" t="str">
        <x:v>Component-specific surface and sample references</x:v>
      </x:c>
    </x:row>
    <x:row r="11" ht="50" customHeight="1">
      <x:c r="A11" s="22" t="str">
        <x:v>Non-swing doors</x:v>
      </x:c>
      <x:c r="B11" s="14" t="str">
        <x:v>For sliding/folding and other systems, use Not applicable for hinge side where appropriate. Describe travel/stacking direction, sequence and panel layout in the drawing reference.</x:v>
      </x:c>
      <x:c r="C11" s="14" t="str">
        <x:v>Approval Log</x:v>
      </x:c>
      <x:c r="D11" s="14" t="str">
        <x:v>Submission/review history and independent manual production release</x:v>
      </x:c>
    </x:row>
    <x:row r="12" ht="50" customHeight="1">
      <x:c r="A12" s="2"/>
      <x:c r="B12" s="2"/>
      <x:c r="C12" s="14" t="str">
        <x:v>Example Schedule</x:v>
      </x:c>
      <x:c r="D12" s="14" t="str">
        <x:v>Fictional entries with unconfirmed dimensions and pending review</x:v>
      </x:c>
    </x:row>
    <x:row r="13" ht="50" customHeight="1">
      <x:c r="A13" s="20" t="str">
        <x:v>Linked schedules</x:v>
      </x:c>
      <x:c r="B13" s="19"/>
      <x:c r="C13" s="14" t="str">
        <x:v>Read Me</x:v>
      </x:c>
      <x:c r="D13" s="14" t="str">
        <x:v>Definitions, workflow and practical print ranges</x:v>
      </x:c>
    </x:row>
    <x:row r="14" ht="50" customHeight="1">
      <x:c r="A14" s="22" t="str">
        <x:v>Hardware Sets</x:v>
      </x:c>
      <x:c r="B14" s="14" t="str">
        <x:v>A set has one row per component. Repeat the set ID. Set ID + Component item ID is unique. Record quantity, unit and Per opening/Per leaf basis. Confirm actual leaf applicability before calculating order quantities.</x:v>
      </x:c>
      <x:c r="C14" s="2"/>
      <x:c r="D14" s="2"/>
    </x:row>
    <x:row r="15" ht="50" customHeight="1">
      <x:c r="A15" s="22" t="str">
        <x:v>Finishes by component</x:v>
      </x:c>
      <x:c r="B15" s="14" t="str">
        <x:v>Use Leaf finish ID in Door Schedule and Frame finish ID in Opening &amp; Frame. Record hardware finishes by component. Keep surface system, substrate, color, sheen, sample and care references together.</x:v>
      </x:c>
      <x:c r="C15" s="2"/>
      <x:c r="D15" s="2"/>
    </x:row>
    <x:row r="16" ht="45" customHeight="1">
      <x:c r="A16" s="22" t="str">
        <x:v>Review requirements</x:v>
      </x:c>
      <x:c r="B16" s="14" t="str">
        <x:v>Record the actual fire/smoke, accessibility and other project requirements and their source references. Review status is manual. No formula establishes a rating, code compliance, accessible clear width or structural capacity.</x:v>
      </x:c>
      <x:c r="C16" s="13" t="str">
        <x:v>Input cells</x:v>
      </x:c>
      <x:c r="D16" s="14" t="str">
        <x:v>Editable project entries</x:v>
      </x:c>
    </x:row>
    <x:row r="17" ht="45" customHeight="1">
      <x:c r="A17" s="22" t="str">
        <x:v>Approval Log</x:v>
      </x:c>
      <x:c r="B17" s="14" t="str">
        <x:v>Record each submission/review with a unique Record ID, Door ID, document, revision, reviewer and dates. Repeat a Door ID for later events. The log does not overwrite earlier records.</x:v>
      </x:c>
      <x:c r="C17" s="15" t="str">
        <x:v>Formula cells</x:v>
      </x:c>
      <x:c r="D17" s="14" t="str">
        <x:v>ID normalization and listed checks</x:v>
      </x:c>
    </x:row>
    <x:row r="18" ht="45" customHeight="1">
      <x:c r="A18" s="22" t="str">
        <x:v>Production release</x:v>
      </x:c>
      <x:c r="B18" s="14" t="str">
        <x:v>Production release is a separate editable entry. Authorized release requires an authorized person, date and basis/reference. No review decision or formula automatically releases production. Verify the actual approved drawings and project authorization.</x:v>
      </x:c>
      <x:c r="C18" s="24" t="str">
        <x:v>Issue cells</x:v>
      </x:c>
      <x:c r="D18" s="14" t="str">
        <x:v>Investigate the stated missing or conflicting information</x:v>
      </x:c>
    </x:row>
    <x:row r="19" ht="50" customHeight="1">
      <x:c r="A19" s="22" t="str">
        <x:v>Revision reminder</x:v>
      </x:c>
      <x:c r="B19" s="14" t="str">
        <x:v>Where the log document matches the main drawing reference, a different revision is flagged. Other documents still need manual revision review. A matching revision is not an approval.</x:v>
      </x:c>
      <x:c r="C19" s="2"/>
      <x:c r="D19" s="2"/>
    </x:row>
    <x:row r="20" ht="28" customHeight="1">
      <x:c r="A20" s="2"/>
      <x:c r="B20" s="2"/>
      <x:c r="C20" s="2"/>
      <x:c r="D20" s="2"/>
    </x:row>
    <x:row r="21" ht="26" customHeight="1">
      <x:c r="A21" s="20" t="str">
        <x:v>Using the controls</x:v>
      </x:c>
      <x:c r="B21" s="19"/>
      <x:c r="C21" s="2"/>
      <x:c r="D21" s="2"/>
    </x:row>
    <x:row r="22" ht="50" customHeight="1">
      <x:c r="A22" s="22" t="str">
        <x:v>Editable and calculated cells</x:v>
      </x:c>
      <x:c r="B22" s="14" t="str">
        <x:v>Amber body cells are editable. Gray columns hold ID keys or diagnostic formulas. A blank issue cell means no listed issue was detected. It does not mean technically complete, approved or ready for release.</x:v>
      </x:c>
      <x:c r="C22" s="2"/>
      <x:c r="D22" s="2"/>
    </x:row>
    <x:row r="23" ht="50" customHeight="1">
      <x:c r="A23" s="22" t="str">
        <x:v>Filters and sorting</x:v>
      </x:c>
      <x:c r="B23" s="14" t="str">
        <x:v>Each working table has filter controls. Sort/filter complete tables, not individual columns. Joins use Door ID or reference keys, not row position. Keep IDs consistent when records change.</x:v>
      </x:c>
      <x:c r="C23" s="2"/>
      <x:c r="D23" s="2"/>
    </x:row>
    <x:row r="24" ht="50" customHeight="1">
      <x:c r="A24" s="22" t="str">
        <x:v>Freeze panes</x:v>
      </x:c>
      <x:c r="B24" s="14" t="str">
        <x:v>Headers and the first identifying column are frozen. Horizontal scrolling retains Door ID, Hardware set ID, Finish ID or Record ID as appropriate.</x:v>
      </x:c>
      <x:c r="C24" s="2"/>
      <x:c r="D24" s="2"/>
    </x:row>
    <x:row r="25" ht="50" customHeight="1">
      <x:c r="A25" s="22" t="str">
        <x:v>50 openings</x:v>
      </x:c>
      <x:c r="B25" s="14" t="str">
        <x:v>Rows 8-57 provide 50 opening records. Detail registers also start with 50 rows and may need more records. A paired opening is one opening and two leaves. Do not count component rows as openings.</x:v>
      </x:c>
      <x:c r="C25" s="2"/>
      <x:c r="D25" s="2"/>
    </x:row>
    <x:row r="26" ht="50" customHeight="1">
      <x:c r="A26" s="22" t="str">
        <x:v>Extending beyond 50</x:v>
      </x:c>
      <x:c r="B26" s="14" t="str">
        <x:v>Insert rows within each Excel Table, copy the last diagnostic formulas and validation, and extend every bounded row-57 range in formulas and cross-sheet dropdowns to the new final row. Recheck first/new/last rows.</x:v>
      </x:c>
      <x:c r="C26" s="2"/>
      <x:c r="D26" s="2"/>
    </x:row>
    <x:row r="27" ht="50" customHeight="1">
      <x:c r="A27" s="22" t="str">
        <x:v>Dates and references</x:v>
      </x:c>
      <x:c r="B27" s="14" t="str">
        <x:v>Use real Excel dates displayed yyyy-mm-dd. Keep drawing number and current revision separate in Door Schedule. Store document links/paths as project references, and identify the controlling revision.</x:v>
      </x:c>
      <x:c r="C27" s="2"/>
      <x:c r="D27" s="2"/>
    </x:row>
    <x:row r="28" ht="28" customHeight="1">
      <x:c r="A28" s="2"/>
      <x:c r="B28" s="2"/>
      <x:c r="C28" s="2"/>
      <x:c r="D28" s="2"/>
    </x:row>
    <x:row r="29" ht="26" customHeight="1">
      <x:c r="A29" s="20" t="str">
        <x:v>Printing without shrinking the schedule</x:v>
      </x:c>
      <x:c r="B29" s="19"/>
      <x:c r="C29" s="2"/>
      <x:c r="D29" s="2"/>
    </x:row>
    <x:row r="30" ht="50" customHeight="1">
      <x:c r="A30" s="22" t="str">
        <x:v>Door Schedule</x:v>
      </x:c>
      <x:c r="B30" s="14" t="str">
        <x:v>Print A7:K57 for identity and leaf dimensions, then L7:T57 for construction/scope/references/checks. The second panel includes Door ID key. Filter to the intended door scope and group first.</x:v>
      </x:c>
      <x:c r="C30" s="2"/>
      <x:c r="D30" s="2"/>
    </x:row>
    <x:row r="31" ht="50" customHeight="1">
      <x:c r="A31" s="22" t="str">
        <x:v>Opening &amp; Frame</x:v>
      </x:c>
      <x:c r="B31" s="14" t="str">
        <x:v>Print A7:G57 for dimensions, then H7:R57 for construction and interfaces. The second panel includes Door ID key.</x:v>
      </x:c>
      <x:c r="C31" s="2"/>
      <x:c r="D31" s="2"/>
    </x:row>
    <x:row r="32" ht="50" customHeight="1">
      <x:c r="A32" s="22" t="str">
        <x:v>Handing &amp; Requirements</x:v>
      </x:c>
      <x:c r="B32" s="14" t="str">
        <x:v>Print A7:H57 for handing, then I7:S57 for requirements and review notes. The second panel includes Door ID key.</x:v>
      </x:c>
      <x:c r="C32" s="2"/>
      <x:c r="D32" s="2"/>
    </x:row>
    <x:row r="33" ht="50" customHeight="1">
      <x:c r="A33" s="22" t="str">
        <x:v>Other registers</x:v>
      </x:c>
      <x:c r="B33" s="14" t="str">
        <x:v>Print the selected register range with its header. Use landscape paper and readable scale. In Excel, choose repeat row 7 and the identifying column when needed. Print settings are intentionally chosen for the destination paper.</x:v>
      </x:c>
      <x:c r="C33" s="2"/>
      <x:c r="D33" s="2"/>
    </x:row>
    <x:row r="34" ht="28" customHeight="1">
      <x:c r="A34" s="2"/>
      <x:c r="B34" s="2"/>
      <x:c r="C34" s="2"/>
      <x:c r="D34" s="2"/>
    </x:row>
    <x:row r="35" ht="26" customHeight="1">
      <x:c r="A35" s="20" t="str">
        <x:v>Examples and review limits</x:v>
      </x:c>
      <x:c r="B35" s="19"/>
      <x:c r="C35" s="2"/>
      <x:c r="D35" s="2"/>
    </x:row>
    <x:row r="36" ht="50" customHeight="1">
      <x:c r="A36" s="22" t="str">
        <x:v>Fictional examples</x:v>
      </x:c>
      <x:c r="B36" s="14" t="str">
        <x:v>Example Schedule is separate from live data. D-101 and D-102 demonstrate references and handing only. Dimensions, products and technical details remain to confirm. No approval or production release is recorded.</x:v>
      </x:c>
      <x:c r="C36" s="2"/>
      <x:c r="D36" s="2"/>
    </x:row>
    <x:row r="37" ht="50" customHeight="1">
      <x:c r="A37" s="22" t="str">
        <x:v>Checks are limited</x:v>
      </x:c>
      <x:c r="B37" s="14" t="str">
        <x:v>Diagnostics cover selected missing fields, positive dimensions, duplicate keys, unknown references and incomplete release records. They do not examine every field, validate a design, test hardware capacity or authorize work.</x:v>
      </x:c>
      <x:c r="C37" s="2"/>
      <x:c r="D37" s="2"/>
    </x:row>
    <x:row r="38" ht="50" customHeight="1">
      <x:c r="A38" s="22" t="str">
        <x:v>Before issuing</x:v>
      </x:c>
      <x:c r="B38" s="14" t="str">
        <x:v>Review the actual door/room schedule, drawings, handing, frame and wall interfaces, hardware, finishes, performance evidence, current revisions and project approval responsibilities. Issue an identified revision and retain previous records.</x:v>
      </x:c>
      <x:c r="C38" s="2"/>
      <x:c r="D38" s="2"/>
    </x:row>
    <x:row r="39" ht="28" customHeight="1">
      <x:c r="A39" s="2"/>
      <x:c r="B39" s="2"/>
      <x:c r="C39" s="2"/>
      <x:c r="D39" s="2"/>
    </x:row>
    <x:row r="40" ht="28" customHeight="1">
      <x:c r="A40" s="2"/>
      <x:c r="B40" s="2"/>
      <x:c r="C40" s="2"/>
      <x:c r="D40" s="2"/>
    </x:row>
    <x:row r="41" ht="28" customHeight="1">
      <x:c r="A41" s="2"/>
      <x:c r="B41" s="2"/>
      <x:c r="C41" s="2"/>
      <x:c r="D41" s="2"/>
    </x:row>
    <x:row r="42" ht="28" customHeight="1">
      <x:c r="A42" s="2"/>
      <x:c r="B42" s="2"/>
      <x:c r="C42" s="2"/>
      <x:c r="D42" s="2"/>
    </x:row>
    <x:row r="43" ht="28" customHeight="1">
      <x:c r="A43" s="2"/>
      <x:c r="B43" s="2"/>
      <x:c r="C43" s="2"/>
      <x:c r="D43" s="2"/>
    </x:row>
    <x:row r="44" ht="28" customHeight="1">
      <x:c r="A44" s="2"/>
      <x:c r="B44" s="2"/>
      <x:c r="C44" s="2"/>
      <x:c r="D44" s="2"/>
    </x:row>
    <x:row r="45" ht="28" customHeight="1">
      <x:c r="A45" s="2"/>
      <x:c r="B45" s="2"/>
      <x:c r="C45" s="2"/>
      <x:c r="D45" s="2"/>
    </x:row>
    <x:row r="46" ht="28" customHeight="1">
      <x:c r="A46" s="2"/>
      <x:c r="B46" s="2"/>
      <x:c r="C46" s="2"/>
      <x:c r="D46" s="2"/>
    </x:row>
    <x:row r="47" ht="28" customHeight="1">
      <x:c r="A47" s="2"/>
      <x:c r="B47" s="2"/>
      <x:c r="C47" s="2"/>
      <x:c r="D47" s="2"/>
    </x:row>
    <x:row r="48" ht="28" customHeight="1">
      <x:c r="A48" s="2"/>
      <x:c r="B48" s="2"/>
      <x:c r="C48" s="2"/>
      <x:c r="D48" s="2"/>
    </x:row>
    <x:row r="49" ht="28" customHeight="1">
      <x:c r="A49" s="2"/>
      <x:c r="B49" s="2"/>
      <x:c r="C49" s="2"/>
      <x:c r="D49" s="2"/>
    </x:row>
    <x:row r="50" ht="28" customHeight="1">
      <x:c r="A50" s="2"/>
      <x:c r="B50" s="2"/>
      <x:c r="C50" s="2"/>
      <x:c r="D50" s="2"/>
    </x:row>
    <x:row r="51" ht="28" customHeight="1">
      <x:c r="A51" s="2"/>
      <x:c r="B51" s="2"/>
      <x:c r="C51" s="2"/>
      <x:c r="D51" s="2"/>
    </x:row>
    <x:row r="52" ht="28" customHeight="1">
      <x:c r="A52" s="2"/>
      <x:c r="B52" s="2"/>
      <x:c r="C52" s="2"/>
      <x:c r="D52" s="2"/>
    </x:row>
    <x:row r="53" ht="28" customHeight="1">
      <x:c r="A53" s="2"/>
      <x:c r="B53" s="2"/>
      <x:c r="C53" s="2"/>
      <x:c r="D53" s="2"/>
    </x:row>
    <x:row r="54" ht="28" customHeight="1">
      <x:c r="A54" s="2"/>
      <x:c r="B54" s="2"/>
      <x:c r="C54" s="2"/>
      <x:c r="D54" s="2"/>
    </x:row>
    <x:row r="55" ht="28" customHeight="1">
      <x:c r="A55" s="2"/>
      <x:c r="B55" s="2"/>
      <x:c r="C55" s="2"/>
      <x:c r="D55" s="2"/>
    </x:row>
    <x:row r="56" ht="28" customHeight="1">
      <x:c r="A56" s="2"/>
      <x:c r="B56" s="2"/>
      <x:c r="C56" s="2"/>
      <x:c r="D56" s="2"/>
    </x:row>
  </x:sheetData>
  <x:pageMargins left="0.7" right="0.7" top="0.75" bottom="0.75" header="0.3" footer="0.3"/>
</x:worksheet>
</file>